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2" windowWidth="11652" windowHeight="5868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2" sheetId="5" r:id="rId5"/>
    <sheet name="Довідки3" sheetId="6" r:id="rId6"/>
    <sheet name="Довідки4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Titles" localSheetId="6">'Довідки4'!$A:$B</definedName>
    <definedName name="_xlnm.Print_Area" localSheetId="3">'Довідки'!$A$1:$Q$140</definedName>
    <definedName name="_xlnm.Print_Area" localSheetId="4">'Довідки2'!$A$1:$H$42</definedName>
    <definedName name="_xlnm.Print_Area" localSheetId="5">'Довідки3'!$A$1:$I$42</definedName>
    <definedName name="_xlnm.Print_Area" localSheetId="6">'Довідки4'!$A$5:$CZ$22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<sst xmlns="http://schemas.openxmlformats.org/spreadsheetml/2006/main" count="539" uniqueCount="194">
  <si>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</si>
  <si>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</si>
  <si>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</si>
  <si>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</si>
  <si>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</si>
  <si>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</si>
  <si>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</si>
  <si>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</si>
  <si>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</si>
  <si>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</si>
  <si>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</si>
  <si>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</si>
  <si>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</si>
  <si>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</si>
  <si>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</si>
  <si>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</si>
  <si>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</si>
  <si>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</si>
  <si>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</si>
  <si>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</si>
  <si>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</si>
  <si>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</si>
  <si>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</si>
  <si>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</si>
  <si>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</si>
  <si>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</si>
  <si>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</si>
  <si>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</si>
  <si>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</si>
  <si>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</si>
  <si>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</si>
  <si>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</si>
  <si>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</si>
  <si>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</si>
  <si>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</si>
  <si>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</si>
  <si>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</si>
  <si>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</si>
  <si>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</si>
  <si>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</si>
  <si>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</si>
  <si>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</si>
  <si>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</si>
  <si>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</si>
  <si>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</si>
  <si>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</si>
  <si>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</si>
  <si>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</si>
  <si>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</si>
  <si>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</si>
  <si>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</si>
  <si>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</si>
  <si>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</si>
  <si>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</si>
  <si>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</si>
  <si>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</si>
  <si>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</si>
  <si>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</si>
  <si>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</si>
  <si>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</si>
  <si>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</si>
  <si>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</si>
  <si>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</si>
  <si>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</si>
  <si>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</si>
  <si>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 графі 1 число у рядку 12 -</t>
  </si>
  <si>
    <t>В графі 1 число у рядку 22 -</t>
  </si>
  <si>
    <t>не перевищує число у рядку 21 -</t>
  </si>
  <si>
    <t>В графі 1 число у рядку 18 -</t>
  </si>
  <si>
    <t>В графі 1 число у рядку 20 -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</si>
  <si>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</si>
  <si>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</si>
  <si>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</si>
  <si>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</si>
  <si>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</si>
  <si>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</si>
  <si>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</si>
  <si>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</si>
  <si>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</si>
  <si>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</si>
  <si>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</si>
  <si>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</si>
  <si>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</si>
  <si>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</si>
  <si>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</si>
  <si>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</si>
  <si>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</si>
  <si>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</si>
  <si>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</si>
  <si>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</si>
  <si>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</si>
  <si>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</si>
  <si>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</si>
  <si>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</si>
  <si>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</si>
  <si>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</si>
  <si>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</si>
  <si>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</si>
  <si>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</si>
  <si>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</si>
  <si>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</si>
  <si>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</si>
  <si>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</si>
  <si>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</si>
  <si>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</si>
  <si>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</si>
  <si>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</si>
  <si>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</si>
  <si>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</si>
  <si>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</si>
  <si>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</si>
  <si>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Число підозрюваних осіб, стосовно яких кримінальне провадження закрито прокурором на підставі п.п. 1-3 ст. 284 КПК України</t>
  </si>
  <si>
    <t>Число осіб, стосовно яких провадження закриті судом у зв’язку з відмовою прокурора від підтримання держ. обвинувачення</t>
  </si>
  <si>
    <t xml:space="preserve">Таблиця 3. Результати розслідування кримінальних правопорушень 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</si>
  <si>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</si>
  <si>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</si>
  <si>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</si>
  <si>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</si>
  <si>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</si>
  <si>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</si>
  <si>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</si>
  <si>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</si>
  <si>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дорівнює сумі чисел у рядках 4,13,15,16,27 -</t>
  </si>
  <si>
    <t>не перевищує число у рядку 2 -</t>
  </si>
  <si>
    <t>В графі 1 число у рядку 3 -</t>
  </si>
  <si>
    <t>В графі 1 число у рядку 5 -</t>
  </si>
  <si>
    <t>не перевищує число у рядку 4 -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</si>
  <si>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</si>
  <si>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</si>
  <si>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</si>
  <si>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</si>
  <si>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</si>
  <si>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</si>
  <si>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</si>
  <si>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</si>
  <si>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</si>
  <si>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</si>
  <si>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В графі 1 сума чисел у рядках 6,9-11 -</t>
  </si>
  <si>
    <t>В графі 1 сума чисел у рядках 7-8 -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</si>
  <si>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</si>
  <si>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</si>
  <si>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 xml:space="preserve">Таблиця 6. Результати розслідування кримінальних правопорушень </t>
  </si>
  <si>
    <t>Таблиця 7. Направлено до суду кримінальних проваджень з обвинувальним актом (без повторних)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</si>
  <si>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</si>
  <si>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 (за кримінальними справами, направленими до суду до 20.11.2012)</t>
  </si>
  <si>
    <t>Число обвинувачених та підозрюваних, стосовно яких провадження закрито (за кримінальними справами, розслідуваними до 20.11.2012)</t>
  </si>
  <si>
    <t>у т.ч.: з угодами про примирення</t>
  </si>
  <si>
    <t>у т.ч.: з угодами про визнання винуватості</t>
  </si>
  <si>
    <t>Число виправданих і осіб, стосовно яких справи закриті судом (за кримінальними справами, направленими до суду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</si>
  <si>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</si>
  <si>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</si>
  <si>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</si>
  <si>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</si>
  <si>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</si>
  <si>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Дин. %</t>
  </si>
  <si>
    <t>Управління статистики, організації та ведення Єдиного реєстру досудових розслідувань</t>
  </si>
  <si>
    <t>Вих. № ___   “___” _______________201__р.</t>
  </si>
  <si>
    <t>Прокурори з нагляду за додержанням законів у воєнній сфері (на правах міських) прокурору регіону з нагляду за додержанням законів у воєнній сфері</t>
  </si>
  <si>
    <t>Слідчий відділ слідчого управління Головного управління нагляду за додержанням законів у воєнній сфері відповідному заступнику Генерального прокурора України</t>
  </si>
  <si>
    <t>Прокурори регіонів з нагляду за додержанням законів у воєнній сфері до Головного управління нагляду за додержанням законів у воєнній сфері Генеральної прокуратури України</t>
  </si>
  <si>
    <t>спільний наказ ГП, МВС, СБ, ДПС України
від 15 листопада 2012 р. № 110/1031/1037/514
за погодженням з Держстатом України</t>
  </si>
  <si>
    <t>Головне управління нагляду за додержанням законів у воєнній сфері Генеральної прокуратури України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</si>
  <si>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(у розрізі гарнізонів)</t>
  </si>
  <si>
    <t>Прокуратура Вінницького гарнізону</t>
  </si>
  <si>
    <t>Прокуратура Дарницького гарнізону</t>
  </si>
  <si>
    <t>Прокуратура Житомирського гарнізону</t>
  </si>
  <si>
    <t>Прокуратура Київського гарнізону</t>
  </si>
  <si>
    <t>Прокуратура Полтавського гарнізону</t>
  </si>
  <si>
    <t>Прокуратура Сумського гарнізону</t>
  </si>
  <si>
    <t>Прокуратура Черкаського гарнізону</t>
  </si>
  <si>
    <t>Прокуратура Чернігівського гарнізону</t>
  </si>
  <si>
    <t>Прокуратура Харківського гарнізону</t>
  </si>
  <si>
    <t>Прокуратура Білоцерківського гарнізону</t>
  </si>
  <si>
    <t>Прокуратура Деснянського гарнізону</t>
  </si>
  <si>
    <t>Апарат прокуратури</t>
  </si>
  <si>
    <t>Прокуратура Центрального регіону</t>
  </si>
  <si>
    <t>Дин. % (по рег.)</t>
  </si>
  <si>
    <t>Вінницького г.</t>
  </si>
  <si>
    <t>Дарницького г.</t>
  </si>
  <si>
    <t>Житомирського г.</t>
  </si>
  <si>
    <t>Київського г.</t>
  </si>
  <si>
    <t>Полтавського г.</t>
  </si>
  <si>
    <t>Сумського г.</t>
  </si>
  <si>
    <t>Черкаського г.</t>
  </si>
  <si>
    <t>Чернігівського г.</t>
  </si>
  <si>
    <t>Харківського г.</t>
  </si>
  <si>
    <t>Білоцерківського г.</t>
  </si>
  <si>
    <t>Деснянського г.</t>
  </si>
  <si>
    <t>Апарат</t>
  </si>
  <si>
    <t>Усього по регіону</t>
  </si>
  <si>
    <t>за 8 місяців 2013 року</t>
  </si>
  <si>
    <t>за січень 2014 року</t>
  </si>
  <si>
    <t>D:\stat\</t>
  </si>
  <si>
    <t>Помилок немає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</si>
</sst>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93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2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51" fillId="3" borderId="0" applyNumberFormat="0" applyBorder="0" applyAlignment="0" applyProtection="0"/>
    <xf numFmtId="0" fontId="90" fillId="4" borderId="0" applyNumberFormat="0" applyBorder="0" applyAlignment="0" applyProtection="0"/>
    <xf numFmtId="0" fontId="51" fillId="5" borderId="0" applyNumberFormat="0" applyBorder="0" applyAlignment="0" applyProtection="0"/>
    <xf numFmtId="0" fontId="90" fillId="6" borderId="0" applyNumberFormat="0" applyBorder="0" applyAlignment="0" applyProtection="0"/>
    <xf numFmtId="0" fontId="51" fillId="7" borderId="0" applyNumberFormat="0" applyBorder="0" applyAlignment="0" applyProtection="0"/>
    <xf numFmtId="0" fontId="90" fillId="8" borderId="0" applyNumberFormat="0" applyBorder="0" applyAlignment="0" applyProtection="0"/>
    <xf numFmtId="0" fontId="51" fillId="3" borderId="0" applyNumberFormat="0" applyBorder="0" applyAlignment="0" applyProtection="0"/>
    <xf numFmtId="0" fontId="90" fillId="9" borderId="0" applyNumberFormat="0" applyBorder="0" applyAlignment="0" applyProtection="0"/>
    <xf numFmtId="0" fontId="51" fillId="10" borderId="0" applyNumberFormat="0" applyBorder="0" applyAlignment="0" applyProtection="0"/>
    <xf numFmtId="0" fontId="90" fillId="11" borderId="0" applyNumberFormat="0" applyBorder="0" applyAlignment="0" applyProtection="0"/>
    <xf numFmtId="0" fontId="51" fillId="5" borderId="0" applyNumberFormat="0" applyBorder="0" applyAlignment="0" applyProtection="0"/>
    <xf numFmtId="0" fontId="90" fillId="12" borderId="0" applyNumberFormat="0" applyBorder="0" applyAlignment="0" applyProtection="0"/>
    <xf numFmtId="0" fontId="51" fillId="13" borderId="0" applyNumberFormat="0" applyBorder="0" applyAlignment="0" applyProtection="0"/>
    <xf numFmtId="0" fontId="90" fillId="14" borderId="0" applyNumberFormat="0" applyBorder="0" applyAlignment="0" applyProtection="0"/>
    <xf numFmtId="0" fontId="51" fillId="15" borderId="0" applyNumberFormat="0" applyBorder="0" applyAlignment="0" applyProtection="0"/>
    <xf numFmtId="0" fontId="90" fillId="16" borderId="0" applyNumberFormat="0" applyBorder="0" applyAlignment="0" applyProtection="0"/>
    <xf numFmtId="0" fontId="51" fillId="17" borderId="0" applyNumberFormat="0" applyBorder="0" applyAlignment="0" applyProtection="0"/>
    <xf numFmtId="0" fontId="90" fillId="18" borderId="0" applyNumberFormat="0" applyBorder="0" applyAlignment="0" applyProtection="0"/>
    <xf numFmtId="0" fontId="51" fillId="13" borderId="0" applyNumberFormat="0" applyBorder="0" applyAlignment="0" applyProtection="0"/>
    <xf numFmtId="0" fontId="90" fillId="19" borderId="0" applyNumberFormat="0" applyBorder="0" applyAlignment="0" applyProtection="0"/>
    <xf numFmtId="0" fontId="51" fillId="20" borderId="0" applyNumberFormat="0" applyBorder="0" applyAlignment="0" applyProtection="0"/>
    <xf numFmtId="0" fontId="90" fillId="21" borderId="0" applyNumberFormat="0" applyBorder="0" applyAlignment="0" applyProtection="0"/>
    <xf numFmtId="0" fontId="51" fillId="5" borderId="0" applyNumberFormat="0" applyBorder="0" applyAlignment="0" applyProtection="0"/>
    <xf numFmtId="0" fontId="91" fillId="22" borderId="0" applyNumberFormat="0" applyBorder="0" applyAlignment="0" applyProtection="0"/>
    <xf numFmtId="0" fontId="52" fillId="23" borderId="0" applyNumberFormat="0" applyBorder="0" applyAlignment="0" applyProtection="0"/>
    <xf numFmtId="0" fontId="91" fillId="24" borderId="0" applyNumberFormat="0" applyBorder="0" applyAlignment="0" applyProtection="0"/>
    <xf numFmtId="0" fontId="52" fillId="15" borderId="0" applyNumberFormat="0" applyBorder="0" applyAlignment="0" applyProtection="0"/>
    <xf numFmtId="0" fontId="91" fillId="25" borderId="0" applyNumberFormat="0" applyBorder="0" applyAlignment="0" applyProtection="0"/>
    <xf numFmtId="0" fontId="52" fillId="17" borderId="0" applyNumberFormat="0" applyBorder="0" applyAlignment="0" applyProtection="0"/>
    <xf numFmtId="0" fontId="91" fillId="26" borderId="0" applyNumberFormat="0" applyBorder="0" applyAlignment="0" applyProtection="0"/>
    <xf numFmtId="0" fontId="52" fillId="13" borderId="0" applyNumberFormat="0" applyBorder="0" applyAlignment="0" applyProtection="0"/>
    <xf numFmtId="0" fontId="91" fillId="27" borderId="0" applyNumberFormat="0" applyBorder="0" applyAlignment="0" applyProtection="0"/>
    <xf numFmtId="0" fontId="52" fillId="23" borderId="0" applyNumberFormat="0" applyBorder="0" applyAlignment="0" applyProtection="0"/>
    <xf numFmtId="0" fontId="91" fillId="28" borderId="0" applyNumberFormat="0" applyBorder="0" applyAlignment="0" applyProtection="0"/>
    <xf numFmtId="0" fontId="52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3" borderId="0" applyNumberFormat="0" applyBorder="0" applyAlignment="0" applyProtection="0"/>
    <xf numFmtId="0" fontId="52" fillId="31" borderId="0" applyNumberFormat="0" applyBorder="0" applyAlignment="0" applyProtection="0"/>
    <xf numFmtId="0" fontId="53" fillId="5" borderId="1" applyNumberFormat="0" applyAlignment="0" applyProtection="0"/>
    <xf numFmtId="0" fontId="92" fillId="32" borderId="2" applyNumberFormat="0" applyAlignment="0" applyProtection="0"/>
    <xf numFmtId="0" fontId="54" fillId="3" borderId="3" applyNumberFormat="0" applyAlignment="0" applyProtection="0"/>
    <xf numFmtId="0" fontId="55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59" fillId="0" borderId="8" applyNumberFormat="0" applyFill="0" applyAlignment="0" applyProtection="0"/>
    <xf numFmtId="0" fontId="60" fillId="33" borderId="9" applyNumberFormat="0" applyAlignment="0" applyProtection="0"/>
    <xf numFmtId="0" fontId="61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>
      <alignment/>
    </xf>
    <xf numFmtId="0" fontId="6" fillId="33" borderId="0" xfId="78" applyFill="1">
      <alignment/>
      <protection/>
    </xf>
    <xf numFmtId="0" fontId="15" fillId="33" borderId="0" xfId="78" applyFont="1" applyFill="1" applyAlignment="1">
      <alignment horizontal="center"/>
      <protection/>
    </xf>
    <xf numFmtId="0" fontId="6" fillId="0" borderId="0" xfId="78">
      <alignment/>
      <protection/>
    </xf>
    <xf numFmtId="0" fontId="6" fillId="17" borderId="12" xfId="78" applyFill="1" applyBorder="1">
      <alignment/>
      <protection/>
    </xf>
    <xf numFmtId="0" fontId="6" fillId="17" borderId="13" xfId="78" applyFill="1" applyBorder="1">
      <alignment/>
      <protection/>
    </xf>
    <xf numFmtId="0" fontId="16" fillId="17" borderId="13" xfId="78" applyFont="1" applyFill="1" applyBorder="1" applyAlignment="1">
      <alignment horizontal="center"/>
      <protection/>
    </xf>
    <xf numFmtId="0" fontId="6" fillId="17" borderId="14" xfId="78" applyFill="1" applyBorder="1">
      <alignment/>
      <protection/>
    </xf>
    <xf numFmtId="0" fontId="9" fillId="33" borderId="0" xfId="78" applyFont="1" applyFill="1" applyAlignment="1">
      <alignment horizontal="center"/>
      <protection/>
    </xf>
    <xf numFmtId="3" fontId="17" fillId="3" borderId="15" xfId="78" applyNumberFormat="1" applyFont="1" applyFill="1" applyBorder="1">
      <alignment/>
      <protection/>
    </xf>
    <xf numFmtId="0" fontId="6" fillId="3" borderId="0" xfId="78" applyFill="1">
      <alignment/>
      <protection/>
    </xf>
    <xf numFmtId="3" fontId="6" fillId="3" borderId="16" xfId="78" applyNumberFormat="1" applyFont="1" applyFill="1" applyBorder="1" applyAlignment="1">
      <alignment horizontal="center"/>
      <protection/>
    </xf>
    <xf numFmtId="0" fontId="6" fillId="33" borderId="17" xfId="78" applyFill="1" applyBorder="1">
      <alignment/>
      <protection/>
    </xf>
    <xf numFmtId="0" fontId="18" fillId="33" borderId="17" xfId="78" applyFont="1" applyFill="1" applyBorder="1" applyAlignment="1">
      <alignment horizontal="center"/>
      <protection/>
    </xf>
    <xf numFmtId="0" fontId="17" fillId="3" borderId="18" xfId="78" applyFont="1" applyFill="1" applyBorder="1">
      <alignment/>
      <protection/>
    </xf>
    <xf numFmtId="0" fontId="6" fillId="3" borderId="17" xfId="78" applyFill="1" applyBorder="1">
      <alignment/>
      <protection/>
    </xf>
    <xf numFmtId="3" fontId="6" fillId="3" borderId="19" xfId="78" applyNumberFormat="1" applyFont="1" applyFill="1" applyBorder="1" applyAlignment="1">
      <alignment horizontal="center"/>
      <protection/>
    </xf>
    <xf numFmtId="0" fontId="19" fillId="3" borderId="0" xfId="78" applyFont="1" applyFill="1">
      <alignment/>
      <protection/>
    </xf>
    <xf numFmtId="0" fontId="21" fillId="3" borderId="0" xfId="78" applyFont="1" applyFill="1" applyAlignment="1">
      <alignment horizontal="center"/>
      <protection/>
    </xf>
    <xf numFmtId="0" fontId="19" fillId="3" borderId="0" xfId="78" applyFont="1" applyFill="1" applyAlignment="1">
      <alignment horizontal="left"/>
      <protection/>
    </xf>
    <xf numFmtId="0" fontId="22" fillId="3" borderId="0" xfId="78" applyFont="1" applyFill="1" applyAlignment="1" applyProtection="1">
      <alignment horizontal="center"/>
      <protection locked="0"/>
    </xf>
    <xf numFmtId="49" fontId="22" fillId="3" borderId="0" xfId="78" applyNumberFormat="1" applyFont="1" applyFill="1" applyAlignment="1" applyProtection="1">
      <alignment horizontal="center"/>
      <protection locked="0"/>
    </xf>
    <xf numFmtId="0" fontId="22" fillId="3" borderId="0" xfId="78" applyFont="1" applyFill="1">
      <alignment/>
      <protection/>
    </xf>
    <xf numFmtId="0" fontId="6" fillId="3" borderId="0" xfId="78" applyFill="1" applyProtection="1">
      <alignment/>
      <protection locked="0"/>
    </xf>
    <xf numFmtId="0" fontId="23" fillId="3" borderId="15" xfId="78" applyFont="1" applyFill="1" applyBorder="1">
      <alignment/>
      <protection/>
    </xf>
    <xf numFmtId="0" fontId="23" fillId="3" borderId="18" xfId="78" applyFont="1" applyFill="1" applyBorder="1">
      <alignment/>
      <protection/>
    </xf>
    <xf numFmtId="0" fontId="10" fillId="3" borderId="0" xfId="78" applyFont="1" applyFill="1">
      <alignment/>
      <protection/>
    </xf>
    <xf numFmtId="0" fontId="25" fillId="3" borderId="0" xfId="78" applyFont="1" applyFill="1">
      <alignment/>
      <protection/>
    </xf>
    <xf numFmtId="0" fontId="26" fillId="3" borderId="0" xfId="78" applyFont="1" applyFill="1">
      <alignment/>
      <protection/>
    </xf>
    <xf numFmtId="0" fontId="27" fillId="3" borderId="0" xfId="78" applyFont="1" applyFill="1" applyProtection="1">
      <alignment/>
      <protection locked="0"/>
    </xf>
    <xf numFmtId="0" fontId="28" fillId="3" borderId="0" xfId="78" applyFont="1" applyFill="1">
      <alignment/>
      <protection/>
    </xf>
    <xf numFmtId="0" fontId="29" fillId="3" borderId="0" xfId="78" applyFont="1" applyFill="1">
      <alignment/>
      <protection/>
    </xf>
    <xf numFmtId="0" fontId="6" fillId="3" borderId="17" xfId="78" applyFill="1" applyBorder="1" applyProtection="1">
      <alignment/>
      <protection locked="0"/>
    </xf>
    <xf numFmtId="0" fontId="27" fillId="3" borderId="17" xfId="78" applyFont="1" applyFill="1" applyBorder="1" applyProtection="1">
      <alignment/>
      <protection locked="0"/>
    </xf>
    <xf numFmtId="0" fontId="11" fillId="3" borderId="2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200" fontId="32" fillId="3" borderId="21" xfId="0" applyNumberFormat="1" applyFont="1" applyFill="1" applyBorder="1" applyAlignment="1" applyProtection="1">
      <alignment horizontal="center" vertical="center"/>
      <protection locked="0"/>
    </xf>
    <xf numFmtId="200" fontId="32" fillId="3" borderId="22" xfId="0" applyNumberFormat="1" applyFont="1" applyFill="1" applyBorder="1" applyAlignment="1" applyProtection="1">
      <alignment horizontal="center" vertical="center"/>
      <protection locked="0"/>
    </xf>
    <xf numFmtId="200" fontId="39" fillId="3" borderId="23" xfId="0" applyNumberFormat="1" applyFont="1" applyFill="1" applyBorder="1" applyAlignment="1" applyProtection="1">
      <alignment horizontal="center" vertical="center"/>
      <protection locked="0"/>
    </xf>
    <xf numFmtId="200" fontId="39" fillId="3" borderId="24" xfId="0" applyNumberFormat="1" applyFont="1" applyFill="1" applyBorder="1" applyAlignment="1" applyProtection="1">
      <alignment horizontal="center" vertical="center"/>
      <protection locked="0"/>
    </xf>
    <xf numFmtId="200" fontId="39" fillId="3" borderId="25" xfId="0" applyNumberFormat="1" applyFont="1" applyFill="1" applyBorder="1" applyAlignment="1" applyProtection="1">
      <alignment horizontal="center" vertical="center"/>
      <protection locked="0"/>
    </xf>
    <xf numFmtId="200" fontId="39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3" borderId="27" xfId="0" applyFont="1" applyFill="1" applyBorder="1" applyAlignment="1" applyProtection="1">
      <alignment horizontal="center" vertical="center"/>
      <protection/>
    </xf>
    <xf numFmtId="0" fontId="6" fillId="0" borderId="0" xfId="77" applyFont="1" applyProtection="1">
      <alignment/>
      <protection/>
    </xf>
    <xf numFmtId="0" fontId="33" fillId="3" borderId="0" xfId="0" applyFont="1" applyFill="1" applyAlignment="1" applyProtection="1">
      <alignment horizontal="center" vertical="top"/>
      <protection/>
    </xf>
    <xf numFmtId="0" fontId="20" fillId="3" borderId="0" xfId="78" applyFont="1" applyFill="1" applyAlignment="1" applyProtection="1">
      <alignment horizontal="left"/>
      <protection locked="0"/>
    </xf>
    <xf numFmtId="0" fontId="30" fillId="3" borderId="0" xfId="0" applyFont="1" applyFill="1" applyBorder="1" applyAlignment="1">
      <alignment vertical="center"/>
    </xf>
    <xf numFmtId="0" fontId="37" fillId="3" borderId="0" xfId="0" applyFont="1" applyFill="1" applyAlignment="1" applyProtection="1">
      <alignment/>
      <protection/>
    </xf>
    <xf numFmtId="0" fontId="30" fillId="3" borderId="0" xfId="0" applyFont="1" applyFill="1" applyAlignment="1" applyProtection="1">
      <alignment/>
      <protection locked="0"/>
    </xf>
    <xf numFmtId="0" fontId="30" fillId="3" borderId="0" xfId="0" applyFont="1" applyFill="1" applyBorder="1" applyAlignment="1" applyProtection="1">
      <alignment/>
      <protection locked="0"/>
    </xf>
    <xf numFmtId="0" fontId="30" fillId="37" borderId="0" xfId="0" applyFont="1" applyFill="1" applyAlignment="1" applyProtection="1">
      <alignment horizontal="center" vertical="center"/>
      <protection locked="0"/>
    </xf>
    <xf numFmtId="0" fontId="35" fillId="3" borderId="25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0" fillId="3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77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77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77" applyFont="1" applyAlignment="1" applyProtection="1">
      <alignment vertical="center"/>
      <protection locked="0"/>
    </xf>
    <xf numFmtId="3" fontId="19" fillId="3" borderId="25" xfId="0" applyNumberFormat="1" applyFont="1" applyFill="1" applyBorder="1" applyAlignment="1" applyProtection="1">
      <alignment horizontal="center" vertical="center"/>
      <protection locked="0"/>
    </xf>
    <xf numFmtId="3" fontId="38" fillId="3" borderId="28" xfId="0" applyNumberFormat="1" applyFont="1" applyFill="1" applyBorder="1" applyAlignment="1" applyProtection="1">
      <alignment horizontal="center" vertical="center"/>
      <protection locked="0"/>
    </xf>
    <xf numFmtId="3" fontId="11" fillId="3" borderId="25" xfId="0" applyNumberFormat="1" applyFont="1" applyFill="1" applyBorder="1" applyAlignment="1" applyProtection="1">
      <alignment horizontal="center" vertical="center"/>
      <protection locked="0"/>
    </xf>
    <xf numFmtId="3" fontId="48" fillId="3" borderId="28" xfId="0" applyNumberFormat="1" applyFont="1" applyFill="1" applyBorder="1" applyAlignment="1" applyProtection="1">
      <alignment horizontal="center" vertical="center"/>
      <protection locked="0"/>
    </xf>
    <xf numFmtId="3" fontId="30" fillId="3" borderId="21" xfId="0" applyNumberFormat="1" applyFont="1" applyFill="1" applyBorder="1" applyAlignment="1">
      <alignment horizontal="center" vertical="center"/>
    </xf>
    <xf numFmtId="3" fontId="30" fillId="3" borderId="29" xfId="0" applyNumberFormat="1" applyFont="1" applyFill="1" applyBorder="1" applyAlignment="1">
      <alignment horizontal="center" vertical="center"/>
    </xf>
    <xf numFmtId="200" fontId="50" fillId="3" borderId="22" xfId="84" applyNumberFormat="1" applyFont="1" applyFill="1" applyBorder="1" applyAlignment="1">
      <alignment horizontal="right" vertical="center"/>
    </xf>
    <xf numFmtId="0" fontId="11" fillId="37" borderId="0" xfId="77" applyFont="1" applyFill="1" applyProtection="1">
      <alignment/>
      <protection locked="0"/>
    </xf>
    <xf numFmtId="0" fontId="37" fillId="3" borderId="0" xfId="0" applyFont="1" applyFill="1" applyBorder="1" applyAlignment="1" applyProtection="1">
      <alignment/>
      <protection/>
    </xf>
    <xf numFmtId="0" fontId="43" fillId="3" borderId="0" xfId="0" applyFont="1" applyFill="1" applyBorder="1" applyAlignment="1" applyProtection="1">
      <alignment vertical="top" wrapText="1"/>
      <protection/>
    </xf>
    <xf numFmtId="0" fontId="37" fillId="3" borderId="0" xfId="0" applyFont="1" applyFill="1" applyBorder="1" applyAlignment="1" applyProtection="1">
      <alignment horizontal="center"/>
      <protection/>
    </xf>
    <xf numFmtId="0" fontId="45" fillId="3" borderId="27" xfId="0" applyFont="1" applyFill="1" applyBorder="1" applyAlignment="1" applyProtection="1">
      <alignment horizontal="center" vertical="center" textRotation="90"/>
      <protection/>
    </xf>
    <xf numFmtId="0" fontId="46" fillId="3" borderId="27" xfId="0" applyFont="1" applyFill="1" applyBorder="1" applyAlignment="1" applyProtection="1">
      <alignment horizontal="center" vertical="center" wrapText="1"/>
      <protection/>
    </xf>
    <xf numFmtId="0" fontId="40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3" borderId="0" xfId="0" applyFont="1" applyFill="1" applyBorder="1" applyAlignment="1" applyProtection="1">
      <alignment vertical="center" wrapText="1"/>
      <protection/>
    </xf>
    <xf numFmtId="0" fontId="50" fillId="3" borderId="0" xfId="0" applyFont="1" applyFill="1" applyBorder="1" applyAlignment="1" applyProtection="1">
      <alignment horizontal="left" vertical="center" wrapText="1"/>
      <protection/>
    </xf>
    <xf numFmtId="0" fontId="35" fillId="3" borderId="0" xfId="79" applyFont="1" applyFill="1" applyBorder="1" applyAlignment="1" applyProtection="1">
      <alignment vertical="center"/>
      <protection/>
    </xf>
    <xf numFmtId="0" fontId="37" fillId="3" borderId="0" xfId="0" applyFont="1" applyFill="1" applyAlignment="1" applyProtection="1">
      <alignment vertical="center"/>
      <protection/>
    </xf>
    <xf numFmtId="0" fontId="37" fillId="3" borderId="3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79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0" fillId="3" borderId="17" xfId="0" applyFont="1" applyFill="1" applyBorder="1" applyAlignment="1" applyProtection="1">
      <alignment/>
      <protection/>
    </xf>
    <xf numFmtId="0" fontId="70" fillId="3" borderId="0" xfId="0" applyFont="1" applyFill="1" applyBorder="1" applyAlignment="1" applyProtection="1">
      <alignment/>
      <protection/>
    </xf>
    <xf numFmtId="0" fontId="37" fillId="3" borderId="0" xfId="79" applyFont="1" applyFill="1" applyBorder="1" applyAlignment="1" applyProtection="1">
      <alignment vertical="top"/>
      <protection/>
    </xf>
    <xf numFmtId="0" fontId="37" fillId="3" borderId="0" xfId="79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7" fillId="3" borderId="0" xfId="0" applyFont="1" applyFill="1" applyAlignment="1" applyProtection="1">
      <alignment/>
      <protection locked="0"/>
    </xf>
    <xf numFmtId="0" fontId="70" fillId="3" borderId="17" xfId="0" applyFont="1" applyFill="1" applyBorder="1" applyAlignment="1" applyProtection="1">
      <alignment/>
      <protection locked="0"/>
    </xf>
    <xf numFmtId="0" fontId="37" fillId="3" borderId="30" xfId="0" applyFont="1" applyFill="1" applyBorder="1" applyAlignment="1" applyProtection="1">
      <alignment/>
      <protection locked="0"/>
    </xf>
    <xf numFmtId="0" fontId="11" fillId="3" borderId="0" xfId="76" applyFill="1" applyProtection="1">
      <alignment/>
      <protection/>
    </xf>
    <xf numFmtId="0" fontId="11" fillId="0" borderId="0" xfId="76" applyProtection="1">
      <alignment/>
      <protection/>
    </xf>
    <xf numFmtId="0" fontId="32" fillId="3" borderId="17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78" fillId="3" borderId="28" xfId="76" applyFont="1" applyFill="1" applyBorder="1" applyAlignment="1" applyProtection="1">
      <alignment horizontal="center" vertical="center" wrapText="1"/>
      <protection/>
    </xf>
    <xf numFmtId="0" fontId="35" fillId="3" borderId="28" xfId="0" applyFont="1" applyFill="1" applyBorder="1" applyAlignment="1" applyProtection="1">
      <alignment horizontal="center" vertical="center"/>
      <protection/>
    </xf>
    <xf numFmtId="0" fontId="35" fillId="3" borderId="2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0" fillId="3" borderId="0" xfId="0" applyFont="1" applyFill="1" applyBorder="1" applyAlignment="1" applyProtection="1">
      <alignment/>
      <protection/>
    </xf>
    <xf numFmtId="0" fontId="37" fillId="3" borderId="27" xfId="0" applyFont="1" applyFill="1" applyBorder="1" applyAlignment="1" applyProtection="1">
      <alignment horizontal="center" vertical="center" textRotation="90"/>
      <protection/>
    </xf>
    <xf numFmtId="0" fontId="30" fillId="3" borderId="27" xfId="0" applyFont="1" applyFill="1" applyBorder="1" applyAlignment="1" applyProtection="1">
      <alignment horizontal="center" vertical="center"/>
      <protection/>
    </xf>
    <xf numFmtId="0" fontId="30" fillId="3" borderId="27" xfId="0" applyFont="1" applyFill="1" applyBorder="1" applyAlignment="1" applyProtection="1">
      <alignment horizontal="center" vertical="center" wrapText="1"/>
      <protection/>
    </xf>
    <xf numFmtId="0" fontId="35" fillId="3" borderId="31" xfId="0" applyFont="1" applyFill="1" applyBorder="1" applyAlignment="1" applyProtection="1">
      <alignment horizontal="center" vertical="center"/>
      <protection/>
    </xf>
    <xf numFmtId="200" fontId="81" fillId="3" borderId="32" xfId="84" applyNumberFormat="1" applyFont="1" applyFill="1" applyBorder="1" applyAlignment="1" applyProtection="1">
      <alignment horizontal="right" vertical="center"/>
      <protection/>
    </xf>
    <xf numFmtId="0" fontId="35" fillId="3" borderId="33" xfId="0" applyFont="1" applyFill="1" applyBorder="1" applyAlignment="1" applyProtection="1">
      <alignment horizontal="center" vertical="center"/>
      <protection/>
    </xf>
    <xf numFmtId="200" fontId="81" fillId="3" borderId="34" xfId="84" applyNumberFormat="1" applyFont="1" applyFill="1" applyBorder="1" applyAlignment="1" applyProtection="1">
      <alignment horizontal="right" vertical="center"/>
      <protection/>
    </xf>
    <xf numFmtId="0" fontId="35" fillId="3" borderId="35" xfId="0" applyFont="1" applyFill="1" applyBorder="1" applyAlignment="1" applyProtection="1">
      <alignment horizontal="center" vertical="center"/>
      <protection/>
    </xf>
    <xf numFmtId="200" fontId="81" fillId="3" borderId="36" xfId="84" applyNumberFormat="1" applyFont="1" applyFill="1" applyBorder="1" applyAlignment="1" applyProtection="1">
      <alignment horizontal="right" vertical="center"/>
      <protection/>
    </xf>
    <xf numFmtId="200" fontId="81" fillId="3" borderId="31" xfId="84" applyNumberFormat="1" applyFont="1" applyFill="1" applyBorder="1" applyAlignment="1" applyProtection="1">
      <alignment horizontal="right" vertical="center"/>
      <protection/>
    </xf>
    <xf numFmtId="200" fontId="81" fillId="3" borderId="33" xfId="84" applyNumberFormat="1" applyFont="1" applyFill="1" applyBorder="1" applyAlignment="1" applyProtection="1">
      <alignment horizontal="right" vertical="center"/>
      <protection/>
    </xf>
    <xf numFmtId="200" fontId="81" fillId="3" borderId="35" xfId="84" applyNumberFormat="1" applyFont="1" applyFill="1" applyBorder="1" applyAlignment="1" applyProtection="1">
      <alignment horizontal="right" vertical="center"/>
      <protection/>
    </xf>
    <xf numFmtId="0" fontId="30" fillId="3" borderId="27" xfId="0" applyFont="1" applyFill="1" applyBorder="1" applyAlignment="1" applyProtection="1">
      <alignment horizontal="center" vertical="center"/>
      <protection locked="0"/>
    </xf>
    <xf numFmtId="200" fontId="81" fillId="3" borderId="33" xfId="0" applyNumberFormat="1" applyFont="1" applyFill="1" applyBorder="1" applyAlignment="1" applyProtection="1">
      <alignment horizontal="right" vertical="center"/>
      <protection/>
    </xf>
    <xf numFmtId="200" fontId="39" fillId="3" borderId="37" xfId="0" applyNumberFormat="1" applyFont="1" applyFill="1" applyBorder="1" applyAlignment="1" applyProtection="1">
      <alignment horizontal="center" vertical="center"/>
      <protection locked="0"/>
    </xf>
    <xf numFmtId="200" fontId="39" fillId="3" borderId="38" xfId="0" applyNumberFormat="1" applyFont="1" applyFill="1" applyBorder="1" applyAlignment="1" applyProtection="1">
      <alignment horizontal="center" vertical="center"/>
      <protection locked="0"/>
    </xf>
    <xf numFmtId="3" fontId="19" fillId="3" borderId="37" xfId="0" applyNumberFormat="1" applyFont="1" applyFill="1" applyBorder="1" applyAlignment="1" applyProtection="1">
      <alignment horizontal="center" vertical="center"/>
      <protection locked="0"/>
    </xf>
    <xf numFmtId="3" fontId="38" fillId="3" borderId="39" xfId="0" applyNumberFormat="1" applyFont="1" applyFill="1" applyBorder="1" applyAlignment="1" applyProtection="1">
      <alignment horizontal="center" vertical="center"/>
      <protection locked="0"/>
    </xf>
    <xf numFmtId="200" fontId="39" fillId="3" borderId="38" xfId="84" applyNumberFormat="1" applyFont="1" applyFill="1" applyBorder="1" applyAlignment="1">
      <alignment horizontal="right" vertical="center"/>
    </xf>
    <xf numFmtId="200" fontId="39" fillId="3" borderId="26" xfId="84" applyNumberFormat="1" applyFont="1" applyFill="1" applyBorder="1" applyAlignment="1">
      <alignment horizontal="right" vertical="center"/>
    </xf>
    <xf numFmtId="0" fontId="82" fillId="3" borderId="27" xfId="0" applyFont="1" applyFill="1" applyBorder="1" applyAlignment="1" applyProtection="1">
      <alignment horizontal="center" vertical="center"/>
      <protection/>
    </xf>
    <xf numFmtId="0" fontId="82" fillId="3" borderId="31" xfId="0" applyFont="1" applyFill="1" applyBorder="1" applyAlignment="1" applyProtection="1">
      <alignment horizontal="center" vertical="center"/>
      <protection/>
    </xf>
    <xf numFmtId="0" fontId="82" fillId="3" borderId="33" xfId="0" applyFont="1" applyFill="1" applyBorder="1" applyAlignment="1" applyProtection="1">
      <alignment horizontal="center" vertical="center"/>
      <protection/>
    </xf>
    <xf numFmtId="0" fontId="82" fillId="3" borderId="40" xfId="0" applyFont="1" applyFill="1" applyBorder="1" applyAlignment="1" applyProtection="1">
      <alignment horizontal="center" vertical="center"/>
      <protection/>
    </xf>
    <xf numFmtId="0" fontId="82" fillId="3" borderId="41" xfId="0" applyFont="1" applyFill="1" applyBorder="1" applyAlignment="1" applyProtection="1">
      <alignment horizontal="center" vertical="center"/>
      <protection/>
    </xf>
    <xf numFmtId="0" fontId="12" fillId="3" borderId="42" xfId="0" applyFont="1" applyFill="1" applyBorder="1" applyAlignment="1" applyProtection="1">
      <alignment/>
      <protection/>
    </xf>
    <xf numFmtId="0" fontId="0" fillId="3" borderId="43" xfId="0" applyFill="1" applyBorder="1" applyAlignment="1" applyProtection="1">
      <alignment/>
      <protection/>
    </xf>
    <xf numFmtId="0" fontId="0" fillId="3" borderId="44" xfId="0" applyFill="1" applyBorder="1" applyAlignment="1" applyProtection="1">
      <alignment/>
      <protection/>
    </xf>
    <xf numFmtId="0" fontId="12" fillId="3" borderId="15" xfId="0" applyFont="1" applyFill="1" applyBorder="1" applyAlignment="1" applyProtection="1">
      <alignment/>
      <protection/>
    </xf>
    <xf numFmtId="0" fontId="12" fillId="3" borderId="45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45" xfId="0" applyFill="1" applyBorder="1" applyAlignment="1" applyProtection="1">
      <alignment/>
      <protection/>
    </xf>
    <xf numFmtId="3" fontId="30" fillId="3" borderId="31" xfId="0" applyNumberFormat="1" applyFont="1" applyFill="1" applyBorder="1" applyAlignment="1" applyProtection="1">
      <alignment horizontal="center" vertical="center"/>
      <protection locked="0"/>
    </xf>
    <xf numFmtId="3" fontId="30" fillId="3" borderId="33" xfId="0" applyNumberFormat="1" applyFont="1" applyFill="1" applyBorder="1" applyAlignment="1" applyProtection="1">
      <alignment horizontal="center" vertical="center"/>
      <protection locked="0"/>
    </xf>
    <xf numFmtId="3" fontId="30" fillId="3" borderId="35" xfId="0" applyNumberFormat="1" applyFont="1" applyFill="1" applyBorder="1" applyAlignment="1" applyProtection="1">
      <alignment horizontal="center" vertical="center"/>
      <protection locked="0"/>
    </xf>
    <xf numFmtId="3" fontId="79" fillId="3" borderId="31" xfId="0" applyNumberFormat="1" applyFont="1" applyFill="1" applyBorder="1" applyAlignment="1" applyProtection="1">
      <alignment horizontal="right" vertical="center"/>
      <protection locked="0"/>
    </xf>
    <xf numFmtId="3" fontId="79" fillId="3" borderId="33" xfId="0" applyNumberFormat="1" applyFont="1" applyFill="1" applyBorder="1" applyAlignment="1" applyProtection="1">
      <alignment horizontal="right" vertical="center"/>
      <protection locked="0"/>
    </xf>
    <xf numFmtId="3" fontId="79" fillId="3" borderId="35" xfId="0" applyNumberFormat="1" applyFont="1" applyFill="1" applyBorder="1" applyAlignment="1" applyProtection="1">
      <alignment horizontal="right" vertical="center"/>
      <protection locked="0"/>
    </xf>
    <xf numFmtId="0" fontId="37" fillId="3" borderId="43" xfId="79" applyFont="1" applyFill="1" applyBorder="1" applyAlignment="1" applyProtection="1">
      <alignment horizontal="center" vertical="top"/>
      <protection/>
    </xf>
    <xf numFmtId="0" fontId="41" fillId="3" borderId="17" xfId="79" applyFont="1" applyFill="1" applyBorder="1" applyAlignment="1" applyProtection="1">
      <alignment horizontal="center" vertical="center"/>
      <protection locked="0"/>
    </xf>
    <xf numFmtId="0" fontId="30" fillId="3" borderId="0" xfId="79" applyFont="1" applyFill="1" applyAlignment="1" applyProtection="1">
      <alignment vertical="center"/>
      <protection locked="0"/>
    </xf>
    <xf numFmtId="0" fontId="30" fillId="3" borderId="0" xfId="0" applyFont="1" applyFill="1" applyAlignment="1" applyProtection="1">
      <alignment vertical="center"/>
      <protection locked="0"/>
    </xf>
    <xf numFmtId="0" fontId="41" fillId="3" borderId="0" xfId="79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0" fontId="3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78" fillId="3" borderId="0" xfId="0" applyFont="1" applyFill="1" applyAlignment="1">
      <alignment/>
    </xf>
    <xf numFmtId="0" fontId="78" fillId="3" borderId="0" xfId="0" applyFont="1" applyFill="1" applyBorder="1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49" fontId="12" fillId="3" borderId="22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3" fontId="11" fillId="3" borderId="37" xfId="0" applyNumberFormat="1" applyFont="1" applyFill="1" applyBorder="1" applyAlignment="1" applyProtection="1">
      <alignment horizontal="center" vertical="center"/>
      <protection locked="0"/>
    </xf>
    <xf numFmtId="3" fontId="48" fillId="3" borderId="39" xfId="0" applyNumberFormat="1" applyFont="1" applyFill="1" applyBorder="1" applyAlignment="1" applyProtection="1">
      <alignment horizontal="center" vertical="center"/>
      <protection locked="0"/>
    </xf>
    <xf numFmtId="200" fontId="49" fillId="3" borderId="38" xfId="84" applyNumberFormat="1" applyFont="1" applyFill="1" applyBorder="1" applyAlignment="1">
      <alignment horizontal="right" vertical="center"/>
    </xf>
    <xf numFmtId="200" fontId="49" fillId="3" borderId="26" xfId="84" applyNumberFormat="1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49" fontId="12" fillId="3" borderId="22" xfId="0" applyNumberFormat="1" applyFont="1" applyFill="1" applyBorder="1" applyAlignment="1">
      <alignment horizontal="center" vertical="center" wrapText="1"/>
    </xf>
    <xf numFmtId="3" fontId="40" fillId="3" borderId="21" xfId="0" applyNumberFormat="1" applyFont="1" applyFill="1" applyBorder="1" applyAlignment="1">
      <alignment horizontal="center" vertical="center"/>
    </xf>
    <xf numFmtId="3" fontId="40" fillId="3" borderId="29" xfId="0" applyNumberFormat="1" applyFont="1" applyFill="1" applyBorder="1" applyAlignment="1">
      <alignment horizontal="center" vertical="center"/>
    </xf>
    <xf numFmtId="200" fontId="41" fillId="3" borderId="22" xfId="84" applyNumberFormat="1" applyFont="1" applyFill="1" applyBorder="1" applyAlignment="1">
      <alignment horizontal="right" vertical="center"/>
    </xf>
    <xf numFmtId="3" fontId="38" fillId="3" borderId="38" xfId="0" applyNumberFormat="1" applyFont="1" applyFill="1" applyBorder="1" applyAlignment="1" applyProtection="1">
      <alignment horizontal="center" vertical="center"/>
      <protection locked="0"/>
    </xf>
    <xf numFmtId="3" fontId="38" fillId="3" borderId="26" xfId="0" applyNumberFormat="1" applyFont="1" applyFill="1" applyBorder="1" applyAlignment="1" applyProtection="1">
      <alignment horizontal="center" vertical="center"/>
      <protection locked="0"/>
    </xf>
    <xf numFmtId="3" fontId="40" fillId="3" borderId="14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77" fillId="3" borderId="27" xfId="0" applyFont="1" applyFill="1" applyBorder="1" applyAlignment="1">
      <alignment horizontal="center" vertical="center" wrapText="1"/>
    </xf>
    <xf numFmtId="0" fontId="78" fillId="3" borderId="0" xfId="76" applyFont="1" applyFill="1" applyBorder="1" applyAlignment="1" applyProtection="1">
      <alignment horizontal="center" vertical="center" wrapText="1"/>
      <protection/>
    </xf>
    <xf numFmtId="0" fontId="37" fillId="3" borderId="0" xfId="76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3" borderId="4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35" fillId="3" borderId="25" xfId="0" applyFont="1" applyFill="1" applyBorder="1" applyAlignment="1" applyProtection="1">
      <alignment horizontal="left" vertical="center" wrapText="1"/>
      <protection/>
    </xf>
    <xf numFmtId="0" fontId="35" fillId="3" borderId="28" xfId="0" applyFont="1" applyFill="1" applyBorder="1" applyAlignment="1" applyProtection="1">
      <alignment horizontal="left" vertical="center" wrapText="1"/>
      <protection/>
    </xf>
    <xf numFmtId="0" fontId="35" fillId="3" borderId="48" xfId="0" applyFont="1" applyFill="1" applyBorder="1" applyAlignment="1" applyProtection="1">
      <alignment horizontal="center" vertical="center" wrapText="1"/>
      <protection/>
    </xf>
    <xf numFmtId="0" fontId="35" fillId="3" borderId="19" xfId="0" applyFont="1" applyFill="1" applyBorder="1" applyAlignment="1" applyProtection="1">
      <alignment horizontal="center" vertical="center" wrapText="1"/>
      <protection/>
    </xf>
    <xf numFmtId="0" fontId="35" fillId="3" borderId="49" xfId="0" applyFont="1" applyFill="1" applyBorder="1" applyAlignment="1" applyProtection="1">
      <alignment horizontal="left" vertical="center" wrapText="1"/>
      <protection/>
    </xf>
    <xf numFmtId="0" fontId="35" fillId="3" borderId="30" xfId="0" applyFont="1" applyFill="1" applyBorder="1" applyAlignment="1" applyProtection="1">
      <alignment horizontal="left" vertical="center" wrapText="1"/>
      <protection/>
    </xf>
    <xf numFmtId="0" fontId="37" fillId="3" borderId="0" xfId="0" applyFont="1" applyFill="1" applyAlignment="1" applyProtection="1">
      <alignment horizontal="left" vertical="center"/>
      <protection locked="0"/>
    </xf>
    <xf numFmtId="204" fontId="44" fillId="3" borderId="12" xfId="0" applyNumberFormat="1" applyFont="1" applyFill="1" applyBorder="1" applyAlignment="1" applyProtection="1">
      <alignment horizontal="center" vertical="top" wrapText="1"/>
      <protection/>
    </xf>
    <xf numFmtId="204" fontId="44" fillId="3" borderId="13" xfId="0" applyNumberFormat="1" applyFont="1" applyFill="1" applyBorder="1" applyAlignment="1" applyProtection="1">
      <alignment horizontal="center" vertical="top" wrapText="1"/>
      <protection/>
    </xf>
    <xf numFmtId="0" fontId="30" fillId="3" borderId="12" xfId="0" applyFont="1" applyFill="1" applyBorder="1" applyAlignment="1" applyProtection="1">
      <alignment horizontal="left" vertical="center"/>
      <protection/>
    </xf>
    <xf numFmtId="0" fontId="30" fillId="3" borderId="13" xfId="0" applyFont="1" applyFill="1" applyBorder="1" applyAlignment="1" applyProtection="1">
      <alignment horizontal="left" vertical="center"/>
      <protection/>
    </xf>
    <xf numFmtId="0" fontId="35" fillId="3" borderId="50" xfId="0" applyFont="1" applyFill="1" applyBorder="1" applyAlignment="1" applyProtection="1">
      <alignment horizontal="left" vertical="center" wrapText="1"/>
      <protection/>
    </xf>
    <xf numFmtId="0" fontId="35" fillId="3" borderId="44" xfId="0" applyFont="1" applyFill="1" applyBorder="1" applyAlignment="1" applyProtection="1">
      <alignment horizontal="left" vertical="center" wrapText="1"/>
      <protection/>
    </xf>
    <xf numFmtId="0" fontId="35" fillId="3" borderId="51" xfId="0" applyFont="1" applyFill="1" applyBorder="1" applyAlignment="1" applyProtection="1">
      <alignment horizontal="left" vertical="center" wrapText="1"/>
      <protection/>
    </xf>
    <xf numFmtId="0" fontId="35" fillId="3" borderId="52" xfId="0" applyFont="1" applyFill="1" applyBorder="1" applyAlignment="1" applyProtection="1">
      <alignment horizontal="left" vertical="center" wrapText="1"/>
      <protection/>
    </xf>
    <xf numFmtId="0" fontId="35" fillId="3" borderId="53" xfId="0" applyFont="1" applyFill="1" applyBorder="1" applyAlignment="1" applyProtection="1">
      <alignment horizontal="left" vertical="center" wrapText="1"/>
      <protection/>
    </xf>
    <xf numFmtId="0" fontId="35" fillId="3" borderId="54" xfId="0" applyFont="1" applyFill="1" applyBorder="1" applyAlignment="1" applyProtection="1">
      <alignment horizontal="left" vertical="center" wrapText="1"/>
      <protection/>
    </xf>
    <xf numFmtId="0" fontId="35" fillId="3" borderId="55" xfId="0" applyFont="1" applyFill="1" applyBorder="1" applyAlignment="1" applyProtection="1">
      <alignment horizontal="left" vertical="center" wrapText="1"/>
      <protection/>
    </xf>
    <xf numFmtId="0" fontId="43" fillId="3" borderId="0" xfId="0" applyFont="1" applyFill="1" applyBorder="1" applyAlignment="1" applyProtection="1">
      <alignment horizontal="center" vertical="top" wrapText="1"/>
      <protection/>
    </xf>
    <xf numFmtId="0" fontId="37" fillId="3" borderId="0" xfId="0" applyFont="1" applyFill="1" applyBorder="1" applyAlignment="1" applyProtection="1">
      <alignment horizontal="center" vertical="top"/>
      <protection/>
    </xf>
    <xf numFmtId="0" fontId="35" fillId="3" borderId="37" xfId="0" applyFont="1" applyFill="1" applyBorder="1" applyAlignment="1" applyProtection="1">
      <alignment horizontal="left" vertical="center" wrapText="1"/>
      <protection/>
    </xf>
    <xf numFmtId="0" fontId="35" fillId="3" borderId="39" xfId="0" applyFont="1" applyFill="1" applyBorder="1" applyAlignment="1" applyProtection="1">
      <alignment horizontal="left" vertical="center" wrapText="1"/>
      <protection/>
    </xf>
    <xf numFmtId="0" fontId="45" fillId="3" borderId="27" xfId="0" applyFont="1" applyFill="1" applyBorder="1" applyAlignment="1" applyProtection="1">
      <alignment horizontal="center" vertical="center"/>
      <protection/>
    </xf>
    <xf numFmtId="0" fontId="42" fillId="3" borderId="0" xfId="0" applyFont="1" applyFill="1" applyBorder="1" applyAlignment="1" applyProtection="1">
      <alignment horizontal="center" vertical="center"/>
      <protection locked="0"/>
    </xf>
    <xf numFmtId="0" fontId="46" fillId="3" borderId="25" xfId="0" applyFont="1" applyFill="1" applyBorder="1" applyAlignment="1" applyProtection="1">
      <alignment horizontal="left" vertical="center" wrapText="1"/>
      <protection/>
    </xf>
    <xf numFmtId="0" fontId="46" fillId="3" borderId="28" xfId="0" applyFont="1" applyFill="1" applyBorder="1" applyAlignment="1" applyProtection="1">
      <alignment horizontal="left" vertical="center" wrapText="1"/>
      <protection/>
    </xf>
    <xf numFmtId="0" fontId="35" fillId="3" borderId="25" xfId="0" applyFont="1" applyFill="1" applyBorder="1" applyAlignment="1" applyProtection="1">
      <alignment horizontal="center" vertical="center" wrapText="1"/>
      <protection/>
    </xf>
    <xf numFmtId="0" fontId="76" fillId="3" borderId="0" xfId="76" applyFont="1" applyFill="1" applyAlignment="1" applyProtection="1">
      <alignment horizontal="center"/>
      <protection locked="0"/>
    </xf>
    <xf numFmtId="0" fontId="77" fillId="3" borderId="28" xfId="76" applyFont="1" applyFill="1" applyBorder="1" applyAlignment="1" applyProtection="1">
      <alignment horizontal="center" vertical="center"/>
      <protection/>
    </xf>
    <xf numFmtId="0" fontId="78" fillId="3" borderId="28" xfId="76" applyFont="1" applyFill="1" applyBorder="1" applyAlignment="1" applyProtection="1">
      <alignment horizontal="left" vertical="center" wrapText="1"/>
      <protection/>
    </xf>
    <xf numFmtId="0" fontId="35" fillId="3" borderId="15" xfId="76" applyFont="1" applyFill="1" applyBorder="1" applyAlignment="1" applyProtection="1">
      <alignment horizontal="center" vertical="center" wrapText="1"/>
      <protection/>
    </xf>
    <xf numFmtId="0" fontId="35" fillId="3" borderId="0" xfId="76" applyFont="1" applyFill="1" applyBorder="1" applyAlignment="1" applyProtection="1">
      <alignment horizontal="center" vertical="center" wrapText="1"/>
      <protection/>
    </xf>
    <xf numFmtId="0" fontId="79" fillId="3" borderId="15" xfId="0" applyFont="1" applyFill="1" applyBorder="1" applyAlignment="1" applyProtection="1">
      <alignment horizontal="center" vertical="center"/>
      <protection/>
    </xf>
    <xf numFmtId="0" fontId="79" fillId="3" borderId="0" xfId="0" applyFont="1" applyFill="1" applyBorder="1" applyAlignment="1" applyProtection="1">
      <alignment horizontal="center" vertical="center"/>
      <protection/>
    </xf>
    <xf numFmtId="0" fontId="74" fillId="3" borderId="0" xfId="0" applyFont="1" applyFill="1" applyAlignment="1" applyProtection="1">
      <alignment horizontal="center" vertical="center"/>
      <protection/>
    </xf>
    <xf numFmtId="0" fontId="75" fillId="3" borderId="0" xfId="76" applyFont="1" applyFill="1" applyAlignment="1" applyProtection="1">
      <alignment horizontal="center" vertical="center"/>
      <protection/>
    </xf>
    <xf numFmtId="0" fontId="80" fillId="3" borderId="18" xfId="0" applyFont="1" applyFill="1" applyBorder="1" applyAlignment="1" applyProtection="1">
      <alignment horizontal="center" vertical="center"/>
      <protection/>
    </xf>
    <xf numFmtId="0" fontId="80" fillId="3" borderId="17" xfId="0" applyFont="1" applyFill="1" applyBorder="1" applyAlignment="1" applyProtection="1">
      <alignment horizontal="center" vertical="center"/>
      <protection/>
    </xf>
    <xf numFmtId="0" fontId="80" fillId="3" borderId="45" xfId="0" applyFont="1" applyFill="1" applyBorder="1" applyAlignment="1" applyProtection="1">
      <alignment horizontal="center" vertical="center"/>
      <protection/>
    </xf>
    <xf numFmtId="0" fontId="78" fillId="3" borderId="0" xfId="76" applyFont="1" applyFill="1" applyBorder="1" applyAlignment="1" applyProtection="1">
      <alignment horizontal="left" vertical="center" wrapText="1"/>
      <protection/>
    </xf>
    <xf numFmtId="0" fontId="35" fillId="3" borderId="15" xfId="0" applyFont="1" applyFill="1" applyBorder="1" applyAlignment="1" applyProtection="1">
      <alignment horizontal="center" vertical="center"/>
      <protection/>
    </xf>
    <xf numFmtId="0" fontId="35" fillId="3" borderId="0" xfId="0" applyFont="1" applyFill="1" applyBorder="1" applyAlignment="1" applyProtection="1">
      <alignment horizontal="center" vertical="center"/>
      <protection/>
    </xf>
    <xf numFmtId="0" fontId="37" fillId="3" borderId="15" xfId="76" applyFont="1" applyFill="1" applyBorder="1" applyAlignment="1" applyProtection="1">
      <alignment horizontal="center" vertical="top" wrapText="1"/>
      <protection locked="0"/>
    </xf>
    <xf numFmtId="0" fontId="37" fillId="3" borderId="0" xfId="76" applyFont="1" applyFill="1" applyBorder="1" applyAlignment="1" applyProtection="1">
      <alignment horizontal="center" vertical="top" wrapText="1"/>
      <protection locked="0"/>
    </xf>
    <xf numFmtId="0" fontId="11" fillId="3" borderId="56" xfId="0" applyFont="1" applyFill="1" applyBorder="1" applyAlignment="1">
      <alignment horizontal="center" vertical="center" textRotation="90"/>
    </xf>
    <xf numFmtId="0" fontId="11" fillId="3" borderId="57" xfId="0" applyFont="1" applyFill="1" applyBorder="1" applyAlignment="1">
      <alignment horizontal="center" vertical="center" textRotation="90"/>
    </xf>
    <xf numFmtId="0" fontId="11" fillId="3" borderId="58" xfId="0" applyFont="1" applyFill="1" applyBorder="1" applyAlignment="1">
      <alignment horizontal="center" vertical="center" textRotation="90"/>
    </xf>
    <xf numFmtId="0" fontId="11" fillId="3" borderId="27" xfId="0" applyFont="1" applyFill="1" applyBorder="1" applyAlignment="1">
      <alignment horizontal="center" vertical="center"/>
    </xf>
    <xf numFmtId="0" fontId="49" fillId="3" borderId="27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84" fillId="3" borderId="53" xfId="0" applyFont="1" applyFill="1" applyBorder="1" applyAlignment="1">
      <alignment horizontal="center" vertical="center"/>
    </xf>
    <xf numFmtId="0" fontId="84" fillId="3" borderId="64" xfId="0" applyFont="1" applyFill="1" applyBorder="1" applyAlignment="1">
      <alignment horizontal="center" vertical="center"/>
    </xf>
    <xf numFmtId="0" fontId="84" fillId="3" borderId="65" xfId="0" applyFont="1" applyFill="1" applyBorder="1" applyAlignment="1">
      <alignment horizontal="center" vertical="center"/>
    </xf>
    <xf numFmtId="0" fontId="84" fillId="3" borderId="51" xfId="0" applyFont="1" applyFill="1" applyBorder="1" applyAlignment="1">
      <alignment horizontal="center" vertical="center"/>
    </xf>
    <xf numFmtId="0" fontId="84" fillId="3" borderId="0" xfId="0" applyFont="1" applyFill="1" applyBorder="1" applyAlignment="1">
      <alignment horizontal="center" vertical="center"/>
    </xf>
    <xf numFmtId="0" fontId="84" fillId="3" borderId="68" xfId="0" applyFont="1" applyFill="1" applyBorder="1" applyAlignment="1">
      <alignment horizontal="center" vertical="center"/>
    </xf>
    <xf numFmtId="0" fontId="83" fillId="3" borderId="61" xfId="0" applyFont="1" applyFill="1" applyBorder="1" applyAlignment="1">
      <alignment horizontal="center" vertical="center"/>
    </xf>
    <xf numFmtId="0" fontId="83" fillId="3" borderId="62" xfId="0" applyFont="1" applyFill="1" applyBorder="1" applyAlignment="1">
      <alignment horizontal="center" vertical="center"/>
    </xf>
    <xf numFmtId="0" fontId="83" fillId="3" borderId="63" xfId="0" applyFont="1" applyFill="1" applyBorder="1" applyAlignment="1">
      <alignment horizontal="center" vertical="center"/>
    </xf>
    <xf numFmtId="0" fontId="85" fillId="3" borderId="51" xfId="0" applyFont="1" applyFill="1" applyBorder="1" applyAlignment="1">
      <alignment horizontal="center" vertical="top"/>
    </xf>
    <xf numFmtId="0" fontId="85" fillId="3" borderId="0" xfId="0" applyFont="1" applyFill="1" applyBorder="1" applyAlignment="1">
      <alignment horizontal="center" vertical="top"/>
    </xf>
    <xf numFmtId="0" fontId="85" fillId="3" borderId="68" xfId="0" applyFont="1" applyFill="1" applyBorder="1" applyAlignment="1">
      <alignment horizontal="center" vertical="top"/>
    </xf>
    <xf numFmtId="0" fontId="85" fillId="3" borderId="51" xfId="0" applyFont="1" applyFill="1" applyBorder="1" applyAlignment="1">
      <alignment horizontal="center" vertical="center" wrapText="1"/>
    </xf>
    <xf numFmtId="0" fontId="85" fillId="3" borderId="0" xfId="0" applyFont="1" applyFill="1" applyBorder="1" applyAlignment="1">
      <alignment horizontal="center" vertical="center"/>
    </xf>
    <xf numFmtId="0" fontId="85" fillId="3" borderId="68" xfId="0" applyFont="1" applyFill="1" applyBorder="1" applyAlignment="1">
      <alignment horizontal="center" vertical="center"/>
    </xf>
    <xf numFmtId="0" fontId="83" fillId="3" borderId="51" xfId="0" applyFont="1" applyFill="1" applyBorder="1" applyAlignment="1">
      <alignment horizontal="center" vertical="center"/>
    </xf>
    <xf numFmtId="0" fontId="83" fillId="3" borderId="0" xfId="0" applyFont="1" applyFill="1" applyBorder="1" applyAlignment="1">
      <alignment horizontal="center" vertical="center"/>
    </xf>
    <xf numFmtId="0" fontId="83" fillId="3" borderId="68" xfId="0" applyFont="1" applyFill="1" applyBorder="1" applyAlignment="1">
      <alignment horizontal="center" vertical="center"/>
    </xf>
    <xf numFmtId="0" fontId="49" fillId="3" borderId="3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5" fillId="3" borderId="26" xfId="0" applyFont="1" applyFill="1" applyBorder="1" applyAlignment="1" applyProtection="1">
      <alignment horizontal="left" vertical="center" wrapText="1"/>
      <protection/>
    </xf>
    <xf numFmtId="0" fontId="35" fillId="3" borderId="48" xfId="0" applyFont="1" applyFill="1" applyBorder="1" applyAlignment="1" applyProtection="1">
      <alignment horizontal="center" vertical="center"/>
      <protection/>
    </xf>
    <xf numFmtId="0" fontId="35" fillId="3" borderId="19" xfId="0" applyFont="1" applyFill="1" applyBorder="1" applyAlignment="1" applyProtection="1">
      <alignment horizontal="center" vertical="center"/>
      <protection/>
    </xf>
    <xf numFmtId="0" fontId="35" fillId="3" borderId="27" xfId="0" applyFont="1" applyFill="1" applyBorder="1" applyAlignment="1" applyProtection="1">
      <alignment horizontal="center"/>
      <protection/>
    </xf>
    <xf numFmtId="0" fontId="35" fillId="3" borderId="27" xfId="0" applyFont="1" applyFill="1" applyBorder="1" applyAlignment="1" applyProtection="1">
      <alignment horizontal="center" vertical="center"/>
      <protection/>
    </xf>
    <xf numFmtId="0" fontId="35" fillId="3" borderId="60" xfId="0" applyFont="1" applyFill="1" applyBorder="1" applyAlignment="1" applyProtection="1">
      <alignment horizontal="left" vertical="center"/>
      <protection/>
    </xf>
    <xf numFmtId="0" fontId="35" fillId="3" borderId="66" xfId="0" applyFont="1" applyFill="1" applyBorder="1" applyAlignment="1" applyProtection="1">
      <alignment horizontal="left" vertical="center"/>
      <protection/>
    </xf>
    <xf numFmtId="0" fontId="35" fillId="3" borderId="32" xfId="0" applyFont="1" applyFill="1" applyBorder="1" applyAlignment="1" applyProtection="1">
      <alignment horizontal="left" vertical="center"/>
      <protection/>
    </xf>
    <xf numFmtId="0" fontId="34" fillId="3" borderId="0" xfId="0" applyFont="1" applyFill="1" applyAlignment="1" applyProtection="1">
      <alignment horizontal="center" vertical="center"/>
      <protection/>
    </xf>
    <xf numFmtId="0" fontId="33" fillId="3" borderId="0" xfId="0" applyFont="1" applyFill="1" applyAlignment="1" applyProtection="1">
      <alignment horizontal="center" vertical="center"/>
      <protection/>
    </xf>
    <xf numFmtId="0" fontId="35" fillId="3" borderId="25" xfId="0" applyFont="1" applyFill="1" applyBorder="1" applyAlignment="1" applyProtection="1">
      <alignment horizontal="left" vertical="center"/>
      <protection/>
    </xf>
    <xf numFmtId="0" fontId="35" fillId="3" borderId="28" xfId="0" applyFont="1" applyFill="1" applyBorder="1" applyAlignment="1" applyProtection="1">
      <alignment horizontal="left" vertical="center"/>
      <protection/>
    </xf>
    <xf numFmtId="0" fontId="35" fillId="3" borderId="26" xfId="0" applyFont="1" applyFill="1" applyBorder="1" applyAlignment="1" applyProtection="1">
      <alignment horizontal="left" vertical="center"/>
      <protection/>
    </xf>
    <xf numFmtId="0" fontId="35" fillId="3" borderId="34" xfId="0" applyFont="1" applyFill="1" applyBorder="1" applyAlignment="1" applyProtection="1">
      <alignment horizontal="left" vertical="center" wrapText="1"/>
      <protection/>
    </xf>
    <xf numFmtId="0" fontId="35" fillId="3" borderId="20" xfId="0" applyFont="1" applyFill="1" applyBorder="1" applyAlignment="1" applyProtection="1">
      <alignment horizontal="left" vertical="center" wrapText="1"/>
      <protection/>
    </xf>
    <xf numFmtId="0" fontId="35" fillId="3" borderId="25" xfId="0" applyFont="1" applyFill="1" applyBorder="1" applyAlignment="1" applyProtection="1">
      <alignment horizontal="center" vertical="center" textRotation="90"/>
      <protection/>
    </xf>
    <xf numFmtId="0" fontId="36" fillId="3" borderId="28" xfId="0" applyFont="1" applyFill="1" applyBorder="1" applyAlignment="1" applyProtection="1">
      <alignment horizontal="left" vertical="center"/>
      <protection/>
    </xf>
    <xf numFmtId="0" fontId="36" fillId="3" borderId="26" xfId="0" applyFont="1" applyFill="1" applyBorder="1" applyAlignment="1" applyProtection="1">
      <alignment horizontal="left" vertical="center"/>
      <protection/>
    </xf>
    <xf numFmtId="0" fontId="35" fillId="3" borderId="20" xfId="0" applyFont="1" applyFill="1" applyBorder="1" applyAlignment="1" applyProtection="1">
      <alignment horizontal="left" vertical="center"/>
      <protection/>
    </xf>
    <xf numFmtId="0" fontId="35" fillId="3" borderId="30" xfId="0" applyFont="1" applyFill="1" applyBorder="1" applyAlignment="1" applyProtection="1">
      <alignment horizontal="left" vertical="center"/>
      <protection/>
    </xf>
    <xf numFmtId="0" fontId="35" fillId="3" borderId="34" xfId="0" applyFont="1" applyFill="1" applyBorder="1" applyAlignment="1" applyProtection="1">
      <alignment horizontal="left" vertical="center"/>
      <protection/>
    </xf>
    <xf numFmtId="0" fontId="37" fillId="0" borderId="28" xfId="0" applyFont="1" applyBorder="1" applyAlignment="1" applyProtection="1">
      <alignment horizontal="left"/>
      <protection/>
    </xf>
    <xf numFmtId="0" fontId="37" fillId="0" borderId="26" xfId="0" applyFont="1" applyBorder="1" applyAlignment="1" applyProtection="1">
      <alignment horizontal="left"/>
      <protection/>
    </xf>
    <xf numFmtId="0" fontId="86" fillId="3" borderId="25" xfId="0" applyFont="1" applyFill="1" applyBorder="1" applyAlignment="1" applyProtection="1">
      <alignment horizontal="center" vertical="center" wrapText="1"/>
      <protection/>
    </xf>
    <xf numFmtId="0" fontId="86" fillId="3" borderId="28" xfId="0" applyFont="1" applyFill="1" applyBorder="1" applyAlignment="1" applyProtection="1">
      <alignment horizontal="center" vertical="center" wrapText="1"/>
      <protection/>
    </xf>
    <xf numFmtId="0" fontId="86" fillId="3" borderId="69" xfId="0" applyFont="1" applyFill="1" applyBorder="1" applyAlignment="1" applyProtection="1">
      <alignment horizontal="center" vertical="center" wrapText="1"/>
      <protection/>
    </xf>
    <xf numFmtId="0" fontId="86" fillId="3" borderId="55" xfId="0" applyFont="1" applyFill="1" applyBorder="1" applyAlignment="1" applyProtection="1">
      <alignment horizontal="center" vertical="center" wrapText="1"/>
      <protection/>
    </xf>
    <xf numFmtId="0" fontId="35" fillId="3" borderId="70" xfId="0" applyFont="1" applyFill="1" applyBorder="1" applyAlignment="1" applyProtection="1">
      <alignment horizontal="left" vertical="center" wrapText="1"/>
      <protection/>
    </xf>
    <xf numFmtId="0" fontId="34" fillId="3" borderId="0" xfId="0" applyFont="1" applyFill="1" applyAlignment="1" applyProtection="1">
      <alignment horizontal="center" vertical="center"/>
      <protection locked="0"/>
    </xf>
    <xf numFmtId="0" fontId="33" fillId="3" borderId="0" xfId="0" applyFont="1" applyFill="1" applyAlignment="1" applyProtection="1">
      <alignment horizontal="center" vertical="center"/>
      <protection locked="0"/>
    </xf>
    <xf numFmtId="0" fontId="11" fillId="3" borderId="27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67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78" fillId="3" borderId="27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Інформація" xfId="77"/>
    <cellStyle name="Обычный_Помилки" xfId="78"/>
    <cellStyle name="Обычный_Функции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ысячи [0]_Функции" xfId="87"/>
    <cellStyle name="Тысячи_MS Регистрация продаж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057400" y="8001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057400" y="12001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zoomScalePageLayoutView="0" workbookViewId="0" topLeftCell="A1">
      <pane xSplit="5" ySplit="3" topLeftCell="F2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25" sqref="F25"/>
    </sheetView>
  </sheetViews>
  <sheetFormatPr defaultColWidth="9.00390625" defaultRowHeight="12.75"/>
  <cols>
    <col min="1" max="1" width="12.00390625" style="45" customWidth="1"/>
    <col min="2" max="2" width="13.125" style="45" customWidth="1"/>
    <col min="3" max="3" width="28.625" style="45" customWidth="1"/>
    <col min="4" max="4" width="25.25390625" style="45" customWidth="1"/>
    <col min="5" max="5" width="3.125" style="45" customWidth="1"/>
    <col min="6" max="6" width="13.375" style="45" customWidth="1"/>
    <col min="7" max="9" width="9.00390625" style="45" customWidth="1"/>
    <col min="10" max="10" width="10.125" style="45" bestFit="1" customWidth="1"/>
    <col min="11" max="16" width="9.00390625" style="45" customWidth="1"/>
    <col min="17" max="17" width="38.125" style="45" bestFit="1" customWidth="1"/>
    <col min="18" max="16384" width="9.00390625" style="45" customWidth="1"/>
  </cols>
  <sheetData>
    <row r="1" spans="1:22" ht="17.25" customHeight="1">
      <c r="A1" s="72"/>
      <c r="B1" s="206"/>
      <c r="C1" s="206"/>
      <c r="D1" s="206"/>
      <c r="E1" s="205"/>
      <c r="F1" s="205"/>
      <c r="G1" s="84"/>
      <c r="H1" s="54">
        <v>2014</v>
      </c>
      <c r="J1" s="71" t="s">
        <v>192</v>
      </c>
      <c r="P1" s="56"/>
      <c r="Q1" s="183" t="s">
        <v>163</v>
      </c>
      <c r="R1" s="59"/>
      <c r="S1" s="60"/>
      <c r="T1" s="63" t="s">
        <v>28</v>
      </c>
      <c r="U1" s="60"/>
      <c r="V1" s="60"/>
    </row>
    <row r="2" spans="1:22" ht="19.5" thickBot="1">
      <c r="A2" s="77" t="s">
        <v>39</v>
      </c>
      <c r="B2" s="210"/>
      <c r="C2" s="210"/>
      <c r="D2" s="210"/>
      <c r="E2" s="73"/>
      <c r="F2" s="74"/>
      <c r="G2" s="85"/>
      <c r="H2" s="57"/>
      <c r="P2" s="56"/>
      <c r="Q2" s="183" t="s">
        <v>164</v>
      </c>
      <c r="R2" s="59"/>
      <c r="S2" s="60"/>
      <c r="T2" s="63" t="s">
        <v>1</v>
      </c>
      <c r="U2" s="60"/>
      <c r="V2" s="60"/>
    </row>
    <row r="3" spans="1:22" ht="27.75" customHeight="1" thickBot="1">
      <c r="A3" s="194"/>
      <c r="B3" s="195"/>
      <c r="C3" s="195"/>
      <c r="D3" s="195"/>
      <c r="E3" s="75" t="s">
        <v>6</v>
      </c>
      <c r="F3" s="76"/>
      <c r="G3" s="86"/>
      <c r="H3" s="57"/>
      <c r="P3" s="56"/>
      <c r="Q3" s="183" t="s">
        <v>165</v>
      </c>
      <c r="R3" s="59"/>
      <c r="S3" s="60"/>
      <c r="T3" s="63" t="s">
        <v>2</v>
      </c>
      <c r="U3" s="60"/>
      <c r="V3" s="60"/>
    </row>
    <row r="4" spans="1:22" ht="14.25" customHeight="1" thickBot="1">
      <c r="A4" s="209" t="s">
        <v>7</v>
      </c>
      <c r="B4" s="209"/>
      <c r="C4" s="209"/>
      <c r="D4" s="209"/>
      <c r="E4" s="133" t="s">
        <v>8</v>
      </c>
      <c r="F4" s="133">
        <v>1</v>
      </c>
      <c r="G4" s="87"/>
      <c r="H4" s="57"/>
      <c r="P4" s="56"/>
      <c r="Q4" s="183" t="s">
        <v>166</v>
      </c>
      <c r="R4" s="59"/>
      <c r="S4" s="60"/>
      <c r="T4" s="63" t="s">
        <v>3</v>
      </c>
      <c r="U4" s="60"/>
      <c r="V4" s="60"/>
    </row>
    <row r="5" spans="1:22" ht="17.25" customHeight="1">
      <c r="A5" s="207" t="s">
        <v>33</v>
      </c>
      <c r="B5" s="208"/>
      <c r="C5" s="208"/>
      <c r="D5" s="208"/>
      <c r="E5" s="134">
        <v>1</v>
      </c>
      <c r="F5" s="145">
        <v>74</v>
      </c>
      <c r="G5" s="88"/>
      <c r="H5" s="57"/>
      <c r="J5" s="57"/>
      <c r="K5" s="57"/>
      <c r="L5" s="57"/>
      <c r="M5" s="57"/>
      <c r="P5" s="56"/>
      <c r="Q5" s="183" t="s">
        <v>167</v>
      </c>
      <c r="R5" s="59"/>
      <c r="S5" s="60"/>
      <c r="T5" s="63" t="s">
        <v>4</v>
      </c>
      <c r="U5" s="60"/>
      <c r="V5" s="60"/>
    </row>
    <row r="6" spans="1:22" ht="17.25" customHeight="1">
      <c r="A6" s="187" t="s">
        <v>34</v>
      </c>
      <c r="B6" s="188"/>
      <c r="C6" s="188"/>
      <c r="D6" s="188"/>
      <c r="E6" s="135">
        <v>2</v>
      </c>
      <c r="F6" s="146">
        <v>38</v>
      </c>
      <c r="G6" s="88"/>
      <c r="H6" s="57"/>
      <c r="P6" s="56"/>
      <c r="Q6" s="183" t="s">
        <v>168</v>
      </c>
      <c r="R6" s="59"/>
      <c r="S6" s="60"/>
      <c r="T6" s="63" t="s">
        <v>16</v>
      </c>
      <c r="U6" s="60"/>
      <c r="V6" s="60"/>
    </row>
    <row r="7" spans="1:22" ht="17.25" customHeight="1">
      <c r="A7" s="55" t="s">
        <v>38</v>
      </c>
      <c r="B7" s="188" t="s">
        <v>116</v>
      </c>
      <c r="C7" s="188"/>
      <c r="D7" s="188"/>
      <c r="E7" s="136">
        <v>3</v>
      </c>
      <c r="F7" s="146">
        <v>1</v>
      </c>
      <c r="G7" s="88"/>
      <c r="H7" s="57"/>
      <c r="P7" s="56"/>
      <c r="Q7" s="183" t="s">
        <v>169</v>
      </c>
      <c r="R7" s="59"/>
      <c r="S7" s="60"/>
      <c r="T7" s="63" t="s">
        <v>32</v>
      </c>
      <c r="U7" s="60"/>
      <c r="V7" s="60"/>
    </row>
    <row r="8" spans="1:22" ht="17.25" customHeight="1">
      <c r="A8" s="211" t="s">
        <v>35</v>
      </c>
      <c r="B8" s="212"/>
      <c r="C8" s="212"/>
      <c r="D8" s="212"/>
      <c r="E8" s="135">
        <v>4</v>
      </c>
      <c r="F8" s="146">
        <v>16</v>
      </c>
      <c r="G8" s="88"/>
      <c r="H8" s="57"/>
      <c r="P8" s="56"/>
      <c r="Q8" s="183" t="s">
        <v>170</v>
      </c>
      <c r="R8" s="59"/>
      <c r="S8" s="60"/>
      <c r="T8" s="63" t="s">
        <v>121</v>
      </c>
      <c r="U8" s="60"/>
      <c r="V8" s="60"/>
    </row>
    <row r="9" spans="1:22" ht="17.25" customHeight="1">
      <c r="A9" s="55" t="s">
        <v>38</v>
      </c>
      <c r="B9" s="188" t="s">
        <v>103</v>
      </c>
      <c r="C9" s="188"/>
      <c r="D9" s="188"/>
      <c r="E9" s="136">
        <v>5</v>
      </c>
      <c r="F9" s="146"/>
      <c r="G9" s="88"/>
      <c r="H9" s="57"/>
      <c r="P9" s="56"/>
      <c r="Q9" s="183" t="s">
        <v>171</v>
      </c>
      <c r="R9" s="59"/>
      <c r="S9" s="60"/>
      <c r="T9" s="63">
        <v>1</v>
      </c>
      <c r="U9" s="60"/>
      <c r="V9" s="60"/>
    </row>
    <row r="10" spans="1:22" ht="17.25" customHeight="1">
      <c r="A10" s="213" t="s">
        <v>89</v>
      </c>
      <c r="B10" s="188" t="s">
        <v>37</v>
      </c>
      <c r="C10" s="188"/>
      <c r="D10" s="188"/>
      <c r="E10" s="135">
        <v>6</v>
      </c>
      <c r="F10" s="146">
        <v>12</v>
      </c>
      <c r="G10" s="88"/>
      <c r="H10" s="57"/>
      <c r="P10" s="56"/>
      <c r="Q10" s="183" t="s">
        <v>172</v>
      </c>
      <c r="R10" s="59"/>
      <c r="S10" s="60"/>
      <c r="T10" s="62">
        <v>6</v>
      </c>
      <c r="U10" s="60"/>
      <c r="V10" s="60"/>
    </row>
    <row r="11" spans="1:22" ht="17.25" customHeight="1">
      <c r="A11" s="213"/>
      <c r="B11" s="189" t="s">
        <v>104</v>
      </c>
      <c r="C11" s="191" t="s">
        <v>117</v>
      </c>
      <c r="D11" s="192"/>
      <c r="E11" s="136">
        <v>7</v>
      </c>
      <c r="F11" s="146">
        <v>1</v>
      </c>
      <c r="G11" s="88"/>
      <c r="H11" s="57"/>
      <c r="P11" s="56"/>
      <c r="Q11" s="183" t="s">
        <v>173</v>
      </c>
      <c r="R11" s="59"/>
      <c r="S11" s="60"/>
      <c r="T11" s="62">
        <v>6</v>
      </c>
      <c r="U11" s="60"/>
      <c r="V11" s="60"/>
    </row>
    <row r="12" spans="1:22" ht="17.25" customHeight="1">
      <c r="A12" s="213"/>
      <c r="B12" s="190"/>
      <c r="C12" s="191" t="s">
        <v>118</v>
      </c>
      <c r="D12" s="192"/>
      <c r="E12" s="135">
        <v>8</v>
      </c>
      <c r="F12" s="146">
        <v>7</v>
      </c>
      <c r="G12" s="88"/>
      <c r="H12" s="57"/>
      <c r="P12" s="56"/>
      <c r="Q12" s="183" t="s">
        <v>174</v>
      </c>
      <c r="R12" s="59"/>
      <c r="S12" s="60"/>
      <c r="T12" s="60"/>
      <c r="U12" s="60"/>
      <c r="V12" s="60"/>
    </row>
    <row r="13" spans="1:22" ht="17.25" customHeight="1">
      <c r="A13" s="213"/>
      <c r="B13" s="188" t="s">
        <v>40</v>
      </c>
      <c r="C13" s="188"/>
      <c r="D13" s="188"/>
      <c r="E13" s="136">
        <v>9</v>
      </c>
      <c r="F13" s="146"/>
      <c r="G13" s="88"/>
      <c r="H13" s="57"/>
      <c r="P13" s="56"/>
      <c r="Q13" s="62" t="s">
        <v>175</v>
      </c>
      <c r="R13" s="59"/>
      <c r="S13" s="60"/>
      <c r="T13" s="60"/>
      <c r="U13" s="60"/>
      <c r="V13" s="60"/>
    </row>
    <row r="14" spans="1:22" ht="17.25" customHeight="1">
      <c r="A14" s="213"/>
      <c r="B14" s="188" t="s">
        <v>41</v>
      </c>
      <c r="C14" s="188"/>
      <c r="D14" s="188"/>
      <c r="E14" s="135">
        <v>10</v>
      </c>
      <c r="F14" s="146"/>
      <c r="G14" s="88"/>
      <c r="H14" s="57"/>
      <c r="P14" s="56"/>
      <c r="Q14" s="62">
        <v>13</v>
      </c>
      <c r="R14" s="59"/>
      <c r="S14" s="60"/>
      <c r="T14" s="60"/>
      <c r="U14" s="60"/>
      <c r="V14" s="60"/>
    </row>
    <row r="15" spans="1:22" ht="17.25" customHeight="1">
      <c r="A15" s="187" t="s">
        <v>42</v>
      </c>
      <c r="B15" s="188"/>
      <c r="C15" s="188"/>
      <c r="D15" s="188"/>
      <c r="E15" s="136">
        <v>11</v>
      </c>
      <c r="F15" s="146">
        <v>4</v>
      </c>
      <c r="G15" s="88"/>
      <c r="H15" s="57"/>
      <c r="P15" s="56"/>
      <c r="Q15" s="62">
        <v>1</v>
      </c>
      <c r="R15" s="59"/>
      <c r="S15" s="60"/>
      <c r="T15" s="60"/>
      <c r="U15" s="60"/>
      <c r="V15" s="60"/>
    </row>
    <row r="16" spans="1:22" ht="17.25" customHeight="1">
      <c r="A16" s="55" t="s">
        <v>38</v>
      </c>
      <c r="B16" s="188" t="s">
        <v>43</v>
      </c>
      <c r="C16" s="188"/>
      <c r="D16" s="188"/>
      <c r="E16" s="135">
        <v>12</v>
      </c>
      <c r="F16" s="146">
        <v>1</v>
      </c>
      <c r="G16" s="88"/>
      <c r="H16" s="57"/>
      <c r="P16" s="56"/>
      <c r="R16" s="59"/>
      <c r="S16" s="60"/>
      <c r="T16" s="60"/>
      <c r="U16" s="60"/>
      <c r="V16" s="60"/>
    </row>
    <row r="17" spans="1:22" ht="17.25" customHeight="1">
      <c r="A17" s="187" t="s">
        <v>44</v>
      </c>
      <c r="B17" s="188"/>
      <c r="C17" s="188"/>
      <c r="D17" s="188"/>
      <c r="E17" s="136">
        <v>13</v>
      </c>
      <c r="F17" s="146"/>
      <c r="G17" s="88"/>
      <c r="H17" s="57"/>
      <c r="P17" s="56"/>
      <c r="R17" s="59"/>
      <c r="S17" s="60"/>
      <c r="T17" s="60"/>
      <c r="U17" s="60"/>
      <c r="V17" s="60"/>
    </row>
    <row r="18" spans="1:22" ht="17.25" customHeight="1">
      <c r="A18" s="55" t="s">
        <v>38</v>
      </c>
      <c r="B18" s="188" t="s">
        <v>105</v>
      </c>
      <c r="C18" s="188"/>
      <c r="D18" s="188"/>
      <c r="E18" s="135">
        <v>14</v>
      </c>
      <c r="F18" s="146"/>
      <c r="G18" s="88"/>
      <c r="H18" s="57"/>
      <c r="P18" s="56"/>
      <c r="R18" s="59"/>
      <c r="S18" s="60"/>
      <c r="T18" s="60"/>
      <c r="U18" s="60"/>
      <c r="V18" s="60"/>
    </row>
    <row r="19" spans="1:22" ht="17.25" customHeight="1">
      <c r="A19" s="187" t="s">
        <v>46</v>
      </c>
      <c r="B19" s="188"/>
      <c r="C19" s="188"/>
      <c r="D19" s="188"/>
      <c r="E19" s="136">
        <v>15</v>
      </c>
      <c r="F19" s="146">
        <v>10</v>
      </c>
      <c r="G19" s="88"/>
      <c r="H19" s="57"/>
      <c r="P19" s="56"/>
      <c r="R19" s="59"/>
      <c r="S19" s="60"/>
      <c r="T19" s="60"/>
      <c r="U19" s="60"/>
      <c r="V19" s="60"/>
    </row>
    <row r="20" spans="1:22" ht="17.25" customHeight="1">
      <c r="A20" s="187" t="s">
        <v>47</v>
      </c>
      <c r="B20" s="188"/>
      <c r="C20" s="188"/>
      <c r="D20" s="188"/>
      <c r="E20" s="135">
        <v>16</v>
      </c>
      <c r="F20" s="146">
        <v>4</v>
      </c>
      <c r="G20" s="88"/>
      <c r="H20" s="57"/>
      <c r="P20" s="56"/>
      <c r="R20" s="59"/>
      <c r="S20" s="60"/>
      <c r="T20" s="60"/>
      <c r="U20" s="60"/>
      <c r="V20" s="60"/>
    </row>
    <row r="21" spans="1:22" ht="33.75" customHeight="1">
      <c r="A21" s="187" t="s">
        <v>106</v>
      </c>
      <c r="B21" s="188"/>
      <c r="C21" s="188"/>
      <c r="D21" s="188"/>
      <c r="E21" s="136">
        <v>17</v>
      </c>
      <c r="F21" s="146"/>
      <c r="G21" s="88"/>
      <c r="H21" s="57"/>
      <c r="P21" s="56"/>
      <c r="R21" s="59"/>
      <c r="S21" s="60"/>
      <c r="T21" s="60"/>
      <c r="U21" s="60"/>
      <c r="V21" s="60"/>
    </row>
    <row r="22" spans="1:22" ht="17.25" customHeight="1">
      <c r="A22" s="55" t="s">
        <v>38</v>
      </c>
      <c r="B22" s="188" t="s">
        <v>107</v>
      </c>
      <c r="C22" s="188"/>
      <c r="D22" s="188"/>
      <c r="E22" s="135">
        <v>18</v>
      </c>
      <c r="F22" s="146"/>
      <c r="G22" s="88"/>
      <c r="H22" s="57"/>
      <c r="P22" s="56"/>
      <c r="R22" s="59"/>
      <c r="S22" s="60"/>
      <c r="T22" s="60"/>
      <c r="U22" s="60"/>
      <c r="V22" s="60"/>
    </row>
    <row r="23" spans="1:22" ht="33.75" customHeight="1">
      <c r="A23" s="187" t="s">
        <v>143</v>
      </c>
      <c r="B23" s="188"/>
      <c r="C23" s="188"/>
      <c r="D23" s="188"/>
      <c r="E23" s="136">
        <v>19</v>
      </c>
      <c r="F23" s="146"/>
      <c r="G23" s="88"/>
      <c r="H23" s="57"/>
      <c r="P23" s="56"/>
      <c r="R23" s="59"/>
      <c r="S23" s="60"/>
      <c r="T23" s="60"/>
      <c r="U23" s="60"/>
      <c r="V23" s="60"/>
    </row>
    <row r="24" spans="1:22" ht="17.25" customHeight="1">
      <c r="A24" s="55" t="s">
        <v>38</v>
      </c>
      <c r="B24" s="188" t="s">
        <v>107</v>
      </c>
      <c r="C24" s="188"/>
      <c r="D24" s="188"/>
      <c r="E24" s="135">
        <v>20</v>
      </c>
      <c r="F24" s="146"/>
      <c r="G24" s="88"/>
      <c r="H24" s="57"/>
      <c r="P24" s="56"/>
      <c r="R24" s="59"/>
      <c r="S24" s="60"/>
      <c r="T24" s="60"/>
      <c r="U24" s="60"/>
      <c r="V24" s="60"/>
    </row>
    <row r="25" spans="1:22" ht="17.25" customHeight="1">
      <c r="A25" s="187" t="s">
        <v>49</v>
      </c>
      <c r="B25" s="188"/>
      <c r="C25" s="188"/>
      <c r="D25" s="188"/>
      <c r="E25" s="136">
        <v>21</v>
      </c>
      <c r="F25" s="146">
        <v>1</v>
      </c>
      <c r="G25" s="88"/>
      <c r="H25" s="57"/>
      <c r="P25" s="56"/>
      <c r="R25" s="59"/>
      <c r="S25" s="60"/>
      <c r="T25" s="60"/>
      <c r="U25" s="60"/>
      <c r="V25" s="60"/>
    </row>
    <row r="26" spans="1:22" ht="17.25" customHeight="1">
      <c r="A26" s="55" t="s">
        <v>38</v>
      </c>
      <c r="B26" s="188" t="s">
        <v>107</v>
      </c>
      <c r="C26" s="188"/>
      <c r="D26" s="188"/>
      <c r="E26" s="135">
        <v>22</v>
      </c>
      <c r="F26" s="146"/>
      <c r="G26" s="88"/>
      <c r="H26" s="57"/>
      <c r="P26" s="56"/>
      <c r="R26" s="59"/>
      <c r="S26" s="60"/>
      <c r="T26" s="60"/>
      <c r="U26" s="60"/>
      <c r="V26" s="60"/>
    </row>
    <row r="27" spans="1:22" ht="49.5" customHeight="1">
      <c r="A27" s="187" t="s">
        <v>119</v>
      </c>
      <c r="B27" s="188"/>
      <c r="C27" s="188"/>
      <c r="D27" s="188"/>
      <c r="E27" s="136">
        <v>23</v>
      </c>
      <c r="F27" s="146"/>
      <c r="G27" s="88"/>
      <c r="H27" s="57"/>
      <c r="P27" s="56"/>
      <c r="R27" s="59"/>
      <c r="S27" s="60"/>
      <c r="T27" s="60"/>
      <c r="U27" s="60"/>
      <c r="V27" s="60"/>
    </row>
    <row r="28" spans="1:22" ht="17.25" customHeight="1">
      <c r="A28" s="55" t="s">
        <v>38</v>
      </c>
      <c r="B28" s="188" t="s">
        <v>107</v>
      </c>
      <c r="C28" s="188"/>
      <c r="D28" s="188"/>
      <c r="E28" s="135">
        <v>24</v>
      </c>
      <c r="F28" s="146"/>
      <c r="G28" s="88"/>
      <c r="H28" s="57"/>
      <c r="P28" s="56"/>
      <c r="R28" s="59"/>
      <c r="S28" s="60"/>
      <c r="T28" s="60"/>
      <c r="U28" s="60"/>
      <c r="V28" s="60"/>
    </row>
    <row r="29" spans="1:22" ht="33.75" customHeight="1">
      <c r="A29" s="187" t="s">
        <v>50</v>
      </c>
      <c r="B29" s="188"/>
      <c r="C29" s="188"/>
      <c r="D29" s="188"/>
      <c r="E29" s="136">
        <v>25</v>
      </c>
      <c r="F29" s="146"/>
      <c r="G29" s="88"/>
      <c r="H29" s="57"/>
      <c r="P29" s="56"/>
      <c r="R29" s="59"/>
      <c r="S29" s="60"/>
      <c r="T29" s="60"/>
      <c r="U29" s="60"/>
      <c r="V29" s="60"/>
    </row>
    <row r="30" spans="1:22" ht="17.25" customHeight="1">
      <c r="A30" s="55" t="s">
        <v>38</v>
      </c>
      <c r="B30" s="188" t="s">
        <v>107</v>
      </c>
      <c r="C30" s="188"/>
      <c r="D30" s="188"/>
      <c r="E30" s="135">
        <v>26</v>
      </c>
      <c r="F30" s="146"/>
      <c r="G30" s="88"/>
      <c r="H30" s="57"/>
      <c r="R30" s="59"/>
      <c r="S30" s="60"/>
      <c r="T30" s="60"/>
      <c r="U30" s="60"/>
      <c r="V30" s="60"/>
    </row>
    <row r="31" spans="1:22" ht="17.25" customHeight="1">
      <c r="A31" s="187" t="s">
        <v>51</v>
      </c>
      <c r="B31" s="188"/>
      <c r="C31" s="188"/>
      <c r="D31" s="188"/>
      <c r="E31" s="136">
        <v>27</v>
      </c>
      <c r="F31" s="146">
        <v>82</v>
      </c>
      <c r="G31" s="88"/>
      <c r="H31" s="57"/>
      <c r="P31" s="56"/>
      <c r="R31" s="61"/>
      <c r="S31" s="60"/>
      <c r="T31" s="60"/>
      <c r="U31" s="60"/>
      <c r="V31" s="60"/>
    </row>
    <row r="32" spans="1:22" ht="33.75" customHeight="1">
      <c r="A32" s="55" t="s">
        <v>38</v>
      </c>
      <c r="B32" s="191" t="s">
        <v>108</v>
      </c>
      <c r="C32" s="192"/>
      <c r="D32" s="192"/>
      <c r="E32" s="135">
        <v>28</v>
      </c>
      <c r="F32" s="146">
        <v>2</v>
      </c>
      <c r="G32" s="88"/>
      <c r="H32" s="57"/>
      <c r="P32" s="56"/>
      <c r="R32" s="61"/>
      <c r="S32" s="60"/>
      <c r="T32" s="60"/>
      <c r="U32" s="60"/>
      <c r="V32" s="60"/>
    </row>
    <row r="33" spans="1:22" ht="33.75" customHeight="1">
      <c r="A33" s="187" t="s">
        <v>52</v>
      </c>
      <c r="B33" s="188"/>
      <c r="C33" s="188"/>
      <c r="D33" s="188"/>
      <c r="E33" s="136">
        <v>29</v>
      </c>
      <c r="F33" s="146"/>
      <c r="G33" s="88"/>
      <c r="H33" s="57"/>
      <c r="P33" s="56"/>
      <c r="R33" s="60"/>
      <c r="S33" s="60"/>
      <c r="T33" s="60"/>
      <c r="U33" s="60"/>
      <c r="V33" s="60"/>
    </row>
    <row r="34" spans="1:22" ht="17.25" customHeight="1">
      <c r="A34" s="187" t="s">
        <v>120</v>
      </c>
      <c r="B34" s="188"/>
      <c r="C34" s="188"/>
      <c r="D34" s="188"/>
      <c r="E34" s="135">
        <v>30</v>
      </c>
      <c r="F34" s="146"/>
      <c r="G34" s="88"/>
      <c r="H34" s="57"/>
      <c r="P34" s="56"/>
      <c r="R34" s="60"/>
      <c r="S34" s="60"/>
      <c r="T34" s="60"/>
      <c r="U34" s="60"/>
      <c r="V34" s="60"/>
    </row>
    <row r="35" spans="1:22" ht="17.25" customHeight="1">
      <c r="A35" s="198" t="s">
        <v>109</v>
      </c>
      <c r="B35" s="199"/>
      <c r="C35" s="188" t="s">
        <v>110</v>
      </c>
      <c r="D35" s="188"/>
      <c r="E35" s="136">
        <v>31</v>
      </c>
      <c r="F35" s="146"/>
      <c r="G35" s="88"/>
      <c r="H35" s="57"/>
      <c r="P35" s="56"/>
      <c r="R35" s="60"/>
      <c r="S35" s="60"/>
      <c r="T35" s="60"/>
      <c r="U35" s="60"/>
      <c r="V35" s="60"/>
    </row>
    <row r="36" spans="1:22" ht="17.25" customHeight="1">
      <c r="A36" s="200"/>
      <c r="B36" s="201"/>
      <c r="C36" s="188" t="s">
        <v>54</v>
      </c>
      <c r="D36" s="188"/>
      <c r="E36" s="135">
        <v>32</v>
      </c>
      <c r="F36" s="146">
        <v>2</v>
      </c>
      <c r="G36" s="88"/>
      <c r="H36" s="57"/>
      <c r="P36" s="56"/>
      <c r="R36" s="60"/>
      <c r="S36" s="60"/>
      <c r="T36" s="60"/>
      <c r="U36" s="60"/>
      <c r="V36" s="60"/>
    </row>
    <row r="37" spans="1:22" ht="33.75" customHeight="1">
      <c r="A37" s="200"/>
      <c r="B37" s="201"/>
      <c r="C37" s="188" t="s">
        <v>55</v>
      </c>
      <c r="D37" s="188"/>
      <c r="E37" s="136">
        <v>33</v>
      </c>
      <c r="F37" s="146"/>
      <c r="G37" s="88"/>
      <c r="H37" s="57"/>
      <c r="P37" s="56"/>
      <c r="R37" s="60"/>
      <c r="S37" s="60"/>
      <c r="T37" s="60"/>
      <c r="U37" s="60"/>
      <c r="V37" s="60"/>
    </row>
    <row r="38" spans="1:22" ht="17.25" customHeight="1" thickBot="1">
      <c r="A38" s="202"/>
      <c r="B38" s="203"/>
      <c r="C38" s="204" t="s">
        <v>56</v>
      </c>
      <c r="D38" s="204"/>
      <c r="E38" s="137">
        <v>34</v>
      </c>
      <c r="F38" s="147">
        <v>1</v>
      </c>
      <c r="G38" s="88"/>
      <c r="H38" s="57"/>
      <c r="I38" s="57"/>
      <c r="J38" s="57"/>
      <c r="P38" s="56"/>
      <c r="R38" s="60"/>
      <c r="S38" s="60"/>
      <c r="T38" s="60"/>
      <c r="U38" s="60"/>
      <c r="V38" s="60"/>
    </row>
    <row r="39" spans="1:22" ht="19.5" customHeight="1" thickBot="1">
      <c r="A39" s="196" t="s">
        <v>30</v>
      </c>
      <c r="B39" s="197"/>
      <c r="C39" s="197"/>
      <c r="D39" s="197"/>
      <c r="E39" s="133">
        <v>35</v>
      </c>
      <c r="F39" s="58">
        <f>SUM(F5:F38)</f>
        <v>256</v>
      </c>
      <c r="G39" s="89"/>
      <c r="H39" s="57"/>
      <c r="I39" s="57"/>
      <c r="J39" s="57"/>
      <c r="P39" s="56"/>
      <c r="R39" s="60"/>
      <c r="S39" s="60"/>
      <c r="T39" s="60"/>
      <c r="U39" s="60"/>
      <c r="V39" s="60"/>
    </row>
    <row r="40" spans="1:22" ht="9" customHeight="1">
      <c r="A40" s="153"/>
      <c r="B40" s="79"/>
      <c r="C40" s="79"/>
      <c r="D40" s="79"/>
      <c r="E40" s="79"/>
      <c r="F40" s="79"/>
      <c r="G40" s="90"/>
      <c r="H40" s="57"/>
      <c r="I40" s="57"/>
      <c r="J40" s="57"/>
      <c r="P40" s="56"/>
      <c r="R40" s="60"/>
      <c r="S40" s="60"/>
      <c r="T40" s="60"/>
      <c r="U40" s="60"/>
      <c r="V40" s="60"/>
    </row>
    <row r="41" spans="1:22" ht="15.75">
      <c r="A41" s="154" t="s">
        <v>150</v>
      </c>
      <c r="B41" s="79"/>
      <c r="C41" s="79"/>
      <c r="E41" s="79"/>
      <c r="G41" s="91"/>
      <c r="H41" s="91"/>
      <c r="I41" s="98"/>
      <c r="J41" s="57"/>
      <c r="P41" s="56"/>
      <c r="R41" s="60"/>
      <c r="S41" s="60"/>
      <c r="T41" s="60"/>
      <c r="U41" s="60"/>
      <c r="V41" s="60"/>
    </row>
    <row r="42" spans="1:22" ht="18">
      <c r="A42" s="154"/>
      <c r="B42" s="80"/>
      <c r="C42" s="80"/>
      <c r="D42" s="152"/>
      <c r="E42" s="80"/>
      <c r="F42" s="152"/>
      <c r="G42" s="91"/>
      <c r="H42" s="91"/>
      <c r="I42" s="98"/>
      <c r="J42" s="57"/>
      <c r="R42" s="60"/>
      <c r="S42" s="60"/>
      <c r="T42" s="60"/>
      <c r="U42" s="60"/>
      <c r="V42" s="60"/>
    </row>
    <row r="43" spans="3:22" ht="14.25" customHeight="1">
      <c r="C43" s="96"/>
      <c r="D43" s="151" t="s">
        <v>61</v>
      </c>
      <c r="E43" s="97"/>
      <c r="F43" s="97" t="s">
        <v>60</v>
      </c>
      <c r="G43" s="57"/>
      <c r="H43" s="57"/>
      <c r="I43" s="57"/>
      <c r="J43" s="57"/>
      <c r="R43" s="60"/>
      <c r="S43" s="60"/>
      <c r="T43" s="60"/>
      <c r="U43" s="60"/>
      <c r="V43" s="60"/>
    </row>
    <row r="44" spans="1:22" ht="15">
      <c r="A44" s="53" t="s">
        <v>151</v>
      </c>
      <c r="B44" s="81"/>
      <c r="C44" s="81"/>
      <c r="E44" s="81"/>
      <c r="F44" s="81"/>
      <c r="G44" s="57"/>
      <c r="H44" s="57"/>
      <c r="I44" s="57"/>
      <c r="J44" s="57"/>
      <c r="R44" s="60"/>
      <c r="S44" s="60"/>
      <c r="T44" s="60"/>
      <c r="U44" s="60"/>
      <c r="V44" s="60"/>
    </row>
    <row r="45" spans="1:20" ht="18">
      <c r="A45" s="52" t="s">
        <v>152</v>
      </c>
      <c r="B45" s="81"/>
      <c r="C45" s="81"/>
      <c r="D45" s="152"/>
      <c r="E45" s="81"/>
      <c r="F45" s="152"/>
      <c r="G45" s="92"/>
      <c r="H45" s="92"/>
      <c r="I45" s="99"/>
      <c r="J45" s="57"/>
      <c r="R45" s="60"/>
      <c r="S45" s="60"/>
      <c r="T45" s="60"/>
    </row>
    <row r="46" spans="1:20" ht="14.25" customHeight="1">
      <c r="A46" s="72"/>
      <c r="B46" s="81"/>
      <c r="C46" s="81"/>
      <c r="D46" s="151" t="s">
        <v>61</v>
      </c>
      <c r="E46" s="155"/>
      <c r="F46" s="97" t="s">
        <v>60</v>
      </c>
      <c r="G46" s="92"/>
      <c r="H46" s="92"/>
      <c r="I46" s="99"/>
      <c r="J46" s="57"/>
      <c r="R46" s="60"/>
      <c r="S46" s="60"/>
      <c r="T46" s="60"/>
    </row>
    <row r="47" spans="1:20" ht="21.75" customHeight="1">
      <c r="A47" s="52" t="s">
        <v>62</v>
      </c>
      <c r="B47" s="81"/>
      <c r="C47" s="81"/>
      <c r="D47" s="152"/>
      <c r="E47" s="81"/>
      <c r="F47" s="152"/>
      <c r="G47" s="92"/>
      <c r="H47" s="92"/>
      <c r="I47" s="99"/>
      <c r="J47" s="57"/>
      <c r="R47" s="60"/>
      <c r="S47" s="60"/>
      <c r="T47" s="60"/>
    </row>
    <row r="48" spans="1:20" ht="14.25" customHeight="1">
      <c r="A48" s="72"/>
      <c r="B48" s="81"/>
      <c r="C48" s="81"/>
      <c r="D48" s="151" t="s">
        <v>61</v>
      </c>
      <c r="E48" s="155"/>
      <c r="F48" s="97" t="s">
        <v>60</v>
      </c>
      <c r="G48" s="92"/>
      <c r="H48" s="92"/>
      <c r="I48" s="99"/>
      <c r="J48" s="57"/>
      <c r="R48" s="60"/>
      <c r="S48" s="60"/>
      <c r="T48" s="60"/>
    </row>
    <row r="49" spans="1:10" ht="8.25" customHeight="1">
      <c r="A49" s="82"/>
      <c r="B49" s="97"/>
      <c r="D49" s="96"/>
      <c r="E49" s="96"/>
      <c r="F49" s="82"/>
      <c r="G49" s="92"/>
      <c r="H49" s="92"/>
      <c r="I49" s="99"/>
      <c r="J49" s="57"/>
    </row>
    <row r="50" spans="1:10" ht="13.5">
      <c r="A50" s="193" t="s">
        <v>153</v>
      </c>
      <c r="B50" s="193"/>
      <c r="C50" s="193"/>
      <c r="D50" s="193"/>
      <c r="E50" s="193"/>
      <c r="F50" s="193"/>
      <c r="G50" s="93"/>
      <c r="H50" s="93"/>
      <c r="I50" s="93"/>
      <c r="J50" s="57"/>
    </row>
    <row r="51" spans="1:10" ht="5.25" customHeight="1">
      <c r="A51" s="51"/>
      <c r="B51" s="51"/>
      <c r="C51" s="51"/>
      <c r="D51" s="51"/>
      <c r="E51" s="51"/>
      <c r="F51" s="51"/>
      <c r="G51" s="93"/>
      <c r="H51" s="93"/>
      <c r="I51" s="93"/>
      <c r="J51" s="57"/>
    </row>
    <row r="52" spans="1:10" ht="13.5">
      <c r="A52" s="51" t="s">
        <v>149</v>
      </c>
      <c r="B52" s="51"/>
      <c r="C52" s="51"/>
      <c r="D52" s="51"/>
      <c r="E52" s="72"/>
      <c r="F52" s="51"/>
      <c r="G52" s="98"/>
      <c r="H52" s="98"/>
      <c r="I52" s="98"/>
      <c r="J52" s="57"/>
    </row>
    <row r="53" spans="1:10" ht="13.5">
      <c r="A53" s="51" t="s">
        <v>63</v>
      </c>
      <c r="B53" s="101"/>
      <c r="C53" s="94"/>
      <c r="E53" s="95"/>
      <c r="F53" s="51"/>
      <c r="G53" s="98"/>
      <c r="H53" s="98"/>
      <c r="I53" s="98"/>
      <c r="J53" s="57"/>
    </row>
    <row r="54" spans="1:10" ht="13.5">
      <c r="A54" s="51" t="s">
        <v>64</v>
      </c>
      <c r="B54" s="102"/>
      <c r="C54" s="83"/>
      <c r="D54" s="100" t="s">
        <v>156</v>
      </c>
      <c r="E54" s="72"/>
      <c r="F54" s="51"/>
      <c r="G54" s="98"/>
      <c r="H54" s="98"/>
      <c r="I54" s="98"/>
      <c r="J54" s="57"/>
    </row>
    <row r="55" spans="5:10" ht="13.5">
      <c r="E55" s="78"/>
      <c r="G55" s="57"/>
      <c r="H55" s="98"/>
      <c r="I55" s="98"/>
      <c r="J55" s="57"/>
    </row>
    <row r="56" spans="5:10" ht="13.5">
      <c r="E56" s="78"/>
      <c r="G56" s="57"/>
      <c r="H56" s="57"/>
      <c r="I56" s="57"/>
      <c r="J56" s="57"/>
    </row>
    <row r="57" spans="7:10" ht="13.5">
      <c r="G57" s="57"/>
      <c r="H57" s="57"/>
      <c r="I57" s="57"/>
      <c r="J57" s="57"/>
    </row>
    <row r="58" spans="7:10" ht="13.5">
      <c r="G58" s="57"/>
      <c r="H58" s="57"/>
      <c r="I58" s="57"/>
      <c r="J58" s="57"/>
    </row>
  </sheetData>
  <sheetProtection sheet="1" objects="1" scenarios="1"/>
  <mergeCells count="44"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  <mergeCell ref="C35:D35"/>
    <mergeCell ref="C36:D36"/>
    <mergeCell ref="A39:D39"/>
    <mergeCell ref="A35:B38"/>
    <mergeCell ref="C37:D37"/>
    <mergeCell ref="C38:D38"/>
    <mergeCell ref="B30:D30"/>
    <mergeCell ref="B24:D24"/>
    <mergeCell ref="A27:D27"/>
    <mergeCell ref="B28:D28"/>
    <mergeCell ref="A21:D21"/>
    <mergeCell ref="A29:D29"/>
    <mergeCell ref="A25:D25"/>
    <mergeCell ref="B26:D26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104" customWidth="1"/>
    <col min="2" max="2" width="5.125" style="104" customWidth="1"/>
    <col min="3" max="3" width="7.625" style="104" customWidth="1"/>
    <col min="4" max="4" width="8.00390625" style="104" customWidth="1"/>
    <col min="5" max="5" width="14.625" style="104" customWidth="1"/>
    <col min="6" max="6" width="20.50390625" style="104" customWidth="1"/>
    <col min="7" max="7" width="14.125" style="104" customWidth="1"/>
    <col min="8" max="16384" width="9.00390625" style="104" customWidth="1"/>
  </cols>
  <sheetData>
    <row r="1" spans="1:7" s="45" customFormat="1" ht="23.25" customHeight="1">
      <c r="A1" s="2"/>
      <c r="B1" s="2"/>
      <c r="C1" s="2"/>
      <c r="D1" s="2"/>
      <c r="E1" s="2"/>
      <c r="F1" s="2"/>
      <c r="G1" s="2"/>
    </row>
    <row r="2" spans="1:7" s="45" customFormat="1" ht="23.25" customHeight="1">
      <c r="A2" s="221" t="s">
        <v>73</v>
      </c>
      <c r="B2" s="221"/>
      <c r="C2" s="221"/>
      <c r="D2" s="221"/>
      <c r="E2" s="221"/>
      <c r="F2" s="221"/>
      <c r="G2" s="221"/>
    </row>
    <row r="3" spans="1:7" s="45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22" t="s">
        <v>80</v>
      </c>
      <c r="B4" s="222"/>
      <c r="C4" s="222"/>
      <c r="D4" s="222"/>
      <c r="E4" s="222"/>
      <c r="F4" s="222"/>
      <c r="G4" s="222"/>
    </row>
    <row r="5" spans="1:7" ht="23.25" customHeight="1">
      <c r="A5" s="222" t="s">
        <v>81</v>
      </c>
      <c r="B5" s="222"/>
      <c r="C5" s="222"/>
      <c r="D5" s="222"/>
      <c r="E5" s="222"/>
      <c r="F5" s="222"/>
      <c r="G5" s="222"/>
    </row>
    <row r="6" spans="1:7" ht="23.25" customHeight="1">
      <c r="A6" s="222"/>
      <c r="B6" s="222"/>
      <c r="C6" s="222"/>
      <c r="D6" s="222"/>
      <c r="E6" s="222"/>
      <c r="F6" s="222"/>
      <c r="G6" s="222"/>
    </row>
    <row r="7" spans="1:7" ht="23.25" customHeight="1">
      <c r="A7" s="214" t="s">
        <v>191</v>
      </c>
      <c r="B7" s="214"/>
      <c r="C7" s="214"/>
      <c r="D7" s="214"/>
      <c r="E7" s="214"/>
      <c r="F7" s="214"/>
      <c r="G7" s="214"/>
    </row>
    <row r="8" spans="1:7" ht="32.25" customHeight="1">
      <c r="A8" s="103"/>
      <c r="B8" s="103"/>
      <c r="C8" s="103"/>
      <c r="D8" s="103"/>
      <c r="E8" s="103"/>
      <c r="F8" s="103"/>
      <c r="G8" s="103"/>
    </row>
    <row r="9" spans="1:7" ht="36" customHeight="1">
      <c r="A9" s="215" t="s">
        <v>83</v>
      </c>
      <c r="B9" s="215"/>
      <c r="C9" s="215"/>
      <c r="D9" s="215"/>
      <c r="E9" s="108" t="s">
        <v>74</v>
      </c>
      <c r="F9" s="219" t="s">
        <v>0</v>
      </c>
      <c r="G9" s="220"/>
    </row>
    <row r="10" spans="1:7" ht="55.5" customHeight="1">
      <c r="A10" s="216" t="s">
        <v>157</v>
      </c>
      <c r="B10" s="216"/>
      <c r="C10" s="216"/>
      <c r="D10" s="216"/>
      <c r="E10" s="108" t="s">
        <v>84</v>
      </c>
      <c r="F10" s="217" t="s">
        <v>82</v>
      </c>
      <c r="G10" s="218"/>
    </row>
    <row r="11" spans="1:7" ht="68.25" customHeight="1">
      <c r="A11" s="216" t="s">
        <v>158</v>
      </c>
      <c r="B11" s="216"/>
      <c r="C11" s="216"/>
      <c r="D11" s="216"/>
      <c r="E11" s="108" t="s">
        <v>85</v>
      </c>
      <c r="F11" s="227" t="s">
        <v>75</v>
      </c>
      <c r="G11" s="228"/>
    </row>
    <row r="12" spans="1:7" ht="68.25" customHeight="1">
      <c r="A12" s="216" t="s">
        <v>159</v>
      </c>
      <c r="B12" s="216"/>
      <c r="C12" s="216"/>
      <c r="D12" s="216"/>
      <c r="E12" s="108" t="s">
        <v>85</v>
      </c>
      <c r="F12" s="229" t="s">
        <v>160</v>
      </c>
      <c r="G12" s="230"/>
    </row>
    <row r="13" spans="1:7" ht="99" customHeight="1">
      <c r="A13" s="216" t="s">
        <v>161</v>
      </c>
      <c r="B13" s="216"/>
      <c r="C13" s="216"/>
      <c r="D13" s="216"/>
      <c r="E13" s="108" t="s">
        <v>86</v>
      </c>
      <c r="F13" s="229"/>
      <c r="G13" s="230"/>
    </row>
    <row r="14" spans="1:7" ht="39" customHeight="1">
      <c r="A14" s="226"/>
      <c r="B14" s="226"/>
      <c r="C14" s="226"/>
      <c r="D14" s="226"/>
      <c r="E14" s="181"/>
      <c r="F14" s="182"/>
      <c r="G14" s="182"/>
    </row>
    <row r="15" spans="1:7" ht="39" customHeight="1">
      <c r="A15" s="226"/>
      <c r="B15" s="226"/>
      <c r="C15" s="226"/>
      <c r="D15" s="226"/>
      <c r="E15" s="181"/>
      <c r="F15" s="182"/>
      <c r="G15" s="182"/>
    </row>
    <row r="16" spans="1:7" ht="39" customHeight="1">
      <c r="A16" s="103"/>
      <c r="B16" s="103"/>
      <c r="C16" s="103"/>
      <c r="D16" s="103"/>
      <c r="E16" s="103"/>
      <c r="F16" s="103"/>
      <c r="G16" s="103"/>
    </row>
    <row r="17" spans="1:7" s="45" customFormat="1" ht="26.25" customHeight="1">
      <c r="A17" s="138" t="s">
        <v>76</v>
      </c>
      <c r="B17" s="139"/>
      <c r="C17" s="139"/>
      <c r="D17" s="139"/>
      <c r="E17" s="139"/>
      <c r="F17" s="139"/>
      <c r="G17" s="140"/>
    </row>
    <row r="18" spans="1:7" s="45" customFormat="1" ht="26.25" customHeight="1">
      <c r="A18" s="141" t="s">
        <v>77</v>
      </c>
      <c r="B18" s="105" t="s">
        <v>175</v>
      </c>
      <c r="C18" s="106"/>
      <c r="D18" s="106"/>
      <c r="E18" s="106"/>
      <c r="F18" s="106"/>
      <c r="G18" s="142"/>
    </row>
    <row r="19" spans="1:7" s="45" customFormat="1" ht="26.25" customHeight="1">
      <c r="A19" s="141" t="s">
        <v>78</v>
      </c>
      <c r="B19" s="105"/>
      <c r="C19" s="106"/>
      <c r="D19" s="106"/>
      <c r="E19" s="106"/>
      <c r="F19" s="106"/>
      <c r="G19" s="142"/>
    </row>
    <row r="20" spans="1:7" s="45" customFormat="1" ht="26.25" customHeight="1">
      <c r="A20" s="143"/>
      <c r="B20" s="107"/>
      <c r="C20" s="107"/>
      <c r="D20" s="107"/>
      <c r="E20" s="107"/>
      <c r="F20" s="107"/>
      <c r="G20" s="144"/>
    </row>
    <row r="21" spans="1:7" s="45" customFormat="1" ht="18" customHeight="1">
      <c r="A21" s="223" t="s">
        <v>79</v>
      </c>
      <c r="B21" s="224"/>
      <c r="C21" s="224"/>
      <c r="D21" s="224"/>
      <c r="E21" s="224"/>
      <c r="F21" s="224"/>
      <c r="G21" s="225"/>
    </row>
    <row r="22" spans="1:7" ht="15">
      <c r="A22" s="103"/>
      <c r="B22" s="103"/>
      <c r="C22" s="103"/>
      <c r="D22" s="103"/>
      <c r="E22" s="103"/>
      <c r="F22" s="103"/>
      <c r="G22" s="103"/>
    </row>
  </sheetData>
  <sheetProtection sheet="1" objects="1" scenarios="1"/>
  <mergeCells count="17">
    <mergeCell ref="A21:G21"/>
    <mergeCell ref="A15:D15"/>
    <mergeCell ref="F11:G11"/>
    <mergeCell ref="A11:D11"/>
    <mergeCell ref="A13:D13"/>
    <mergeCell ref="A14:D14"/>
    <mergeCell ref="A12:D12"/>
    <mergeCell ref="F12:G13"/>
    <mergeCell ref="A7:G7"/>
    <mergeCell ref="A9:D9"/>
    <mergeCell ref="A10:D10"/>
    <mergeCell ref="F10:G10"/>
    <mergeCell ref="F9:G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zoomScalePageLayoutView="0" workbookViewId="0" topLeftCell="A1">
      <selection activeCell="E9" sqref="E9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0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>
      <c r="A2" s="4"/>
      <c r="B2" s="4"/>
      <c r="C2" s="4"/>
      <c r="D2" s="4"/>
      <c r="E2" s="11" t="s">
        <v>11</v>
      </c>
      <c r="F2" s="4"/>
      <c r="G2" s="4"/>
      <c r="H2" s="4"/>
      <c r="I2" s="4"/>
      <c r="L2" s="12" t="s">
        <v>25</v>
      </c>
      <c r="M2" s="13"/>
      <c r="N2" s="13"/>
      <c r="O2" s="13"/>
      <c r="P2" s="14">
        <f>SUM('Форма 1-СЛМ'!F5:F6)</f>
        <v>112</v>
      </c>
    </row>
    <row r="3" spans="1:16" ht="1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122</v>
      </c>
      <c r="M3" s="18"/>
      <c r="N3" s="18"/>
      <c r="O3" s="18"/>
      <c r="P3" s="19">
        <f>'Форма 1-СЛМ'!F8+'Форма 1-СЛМ'!F17+'Форма 1-СЛМ'!F19+'Форма 1-СЛМ'!F20+'Форма 1-СЛМ'!F31</f>
        <v>112</v>
      </c>
    </row>
    <row r="4" spans="1:16" ht="21.75" customHeight="1">
      <c r="A4" s="20" t="s">
        <v>29</v>
      </c>
      <c r="B4" s="13"/>
      <c r="C4" s="49" t="s">
        <v>175</v>
      </c>
      <c r="D4" s="13"/>
      <c r="E4" s="21"/>
      <c r="F4" s="13"/>
      <c r="G4" s="13"/>
      <c r="H4" s="13"/>
      <c r="I4" s="13"/>
      <c r="L4" s="27" t="s">
        <v>124</v>
      </c>
      <c r="M4" s="13"/>
      <c r="N4" s="13"/>
      <c r="O4" s="13"/>
      <c r="P4" s="14">
        <f>'Форма 1-СЛМ'!F7</f>
        <v>1</v>
      </c>
    </row>
    <row r="5" spans="1:16" ht="21.75" customHeight="1">
      <c r="A5" s="22" t="s">
        <v>12</v>
      </c>
      <c r="B5" s="23" t="s">
        <v>28</v>
      </c>
      <c r="C5" s="24">
        <v>2014</v>
      </c>
      <c r="D5" s="25" t="s">
        <v>5</v>
      </c>
      <c r="E5" s="13"/>
      <c r="F5" s="13"/>
      <c r="G5" s="13"/>
      <c r="H5" s="13"/>
      <c r="I5" s="13"/>
      <c r="L5" s="28" t="s">
        <v>123</v>
      </c>
      <c r="M5" s="18"/>
      <c r="N5" s="18"/>
      <c r="O5" s="18"/>
      <c r="P5" s="19">
        <f>'Форма 1-СЛМ'!F6</f>
        <v>38</v>
      </c>
    </row>
    <row r="6" spans="1:16" ht="12.75">
      <c r="A6" s="35"/>
      <c r="B6" s="35"/>
      <c r="C6" s="36"/>
      <c r="D6" s="35"/>
      <c r="E6" s="35"/>
      <c r="F6" s="18"/>
      <c r="G6" s="18"/>
      <c r="H6" s="18"/>
      <c r="I6" s="18"/>
      <c r="L6" s="27" t="s">
        <v>137</v>
      </c>
      <c r="M6" s="13"/>
      <c r="N6" s="13"/>
      <c r="O6" s="13"/>
      <c r="P6" s="14">
        <f>'Форма 1-СЛМ'!F10+'Форма 1-СЛМ'!F13+'Форма 1-СЛМ'!F14+'Форма 1-СЛМ'!F15</f>
        <v>16</v>
      </c>
    </row>
    <row r="7" spans="1:16" ht="12.75">
      <c r="A7" s="26"/>
      <c r="B7" s="26"/>
      <c r="C7" s="32"/>
      <c r="D7" s="26"/>
      <c r="E7" s="13"/>
      <c r="F7" s="13"/>
      <c r="G7" s="13"/>
      <c r="H7" s="13"/>
      <c r="I7" s="13"/>
      <c r="L7" s="28" t="s">
        <v>126</v>
      </c>
      <c r="M7" s="18"/>
      <c r="N7" s="18"/>
      <c r="O7" s="18"/>
      <c r="P7" s="19">
        <f>'Форма 1-СЛМ'!F8</f>
        <v>16</v>
      </c>
    </row>
    <row r="8" spans="1:16" ht="15">
      <c r="A8" s="31"/>
      <c r="B8" s="30"/>
      <c r="C8" s="33"/>
      <c r="D8" s="30"/>
      <c r="E8" s="34"/>
      <c r="F8" s="13"/>
      <c r="G8" s="13"/>
      <c r="H8" s="13"/>
      <c r="I8" s="13"/>
      <c r="L8" s="27" t="s">
        <v>125</v>
      </c>
      <c r="M8" s="13"/>
      <c r="N8" s="13"/>
      <c r="O8" s="13"/>
      <c r="P8" s="14">
        <f>'Форма 1-СЛМ'!F9</f>
        <v>0</v>
      </c>
    </row>
    <row r="9" spans="1:16" ht="15">
      <c r="A9" s="31"/>
      <c r="B9" s="30"/>
      <c r="C9" s="33"/>
      <c r="D9" s="30"/>
      <c r="E9" s="34"/>
      <c r="F9" s="13"/>
      <c r="G9" s="13"/>
      <c r="H9" s="13"/>
      <c r="I9" s="13"/>
      <c r="L9" s="28" t="s">
        <v>126</v>
      </c>
      <c r="M9" s="18"/>
      <c r="N9" s="18"/>
      <c r="O9" s="18"/>
      <c r="P9" s="19">
        <f>'Форма 1-СЛМ'!F8</f>
        <v>16</v>
      </c>
    </row>
    <row r="10" spans="1:16" ht="15">
      <c r="A10" s="31"/>
      <c r="B10" s="30"/>
      <c r="C10" s="33"/>
      <c r="D10" s="30"/>
      <c r="E10" s="29" t="s">
        <v>193</v>
      </c>
      <c r="F10" s="13"/>
      <c r="G10" s="13"/>
      <c r="H10" s="13"/>
      <c r="I10" s="13"/>
      <c r="L10" s="27" t="s">
        <v>138</v>
      </c>
      <c r="M10" s="13"/>
      <c r="N10" s="13"/>
      <c r="O10" s="13"/>
      <c r="P10" s="14">
        <f>'Форма 1-СЛМ'!F11+'Форма 1-СЛМ'!F12</f>
        <v>8</v>
      </c>
    </row>
    <row r="11" spans="1:16" ht="15">
      <c r="A11" s="31"/>
      <c r="B11" s="30"/>
      <c r="C11" s="33"/>
      <c r="D11" s="30"/>
      <c r="E11" s="34"/>
      <c r="F11" s="13"/>
      <c r="G11" s="13"/>
      <c r="H11" s="13"/>
      <c r="I11" s="13"/>
      <c r="L11" s="28" t="s">
        <v>127</v>
      </c>
      <c r="M11" s="18"/>
      <c r="N11" s="18"/>
      <c r="O11" s="18"/>
      <c r="P11" s="19">
        <f>'Форма 1-СЛМ'!F10</f>
        <v>12</v>
      </c>
    </row>
    <row r="12" spans="1:16" ht="15">
      <c r="A12" s="31"/>
      <c r="B12" s="30"/>
      <c r="C12" s="33"/>
      <c r="D12" s="30"/>
      <c r="E12" s="34"/>
      <c r="F12" s="13"/>
      <c r="G12" s="13"/>
      <c r="H12" s="13"/>
      <c r="I12" s="13"/>
      <c r="L12" s="27" t="s">
        <v>65</v>
      </c>
      <c r="M12" s="13"/>
      <c r="N12" s="13"/>
      <c r="O12" s="13"/>
      <c r="P12" s="14">
        <f>'Форма 1-СЛМ'!F16</f>
        <v>1</v>
      </c>
    </row>
    <row r="13" spans="1:16" ht="15">
      <c r="A13" s="31"/>
      <c r="B13" s="30"/>
      <c r="C13" s="33"/>
      <c r="D13" s="30"/>
      <c r="E13" s="34"/>
      <c r="F13" s="13"/>
      <c r="G13" s="13"/>
      <c r="H13" s="13"/>
      <c r="I13" s="13"/>
      <c r="L13" s="28" t="s">
        <v>26</v>
      </c>
      <c r="M13" s="18"/>
      <c r="N13" s="18"/>
      <c r="O13" s="18"/>
      <c r="P13" s="19">
        <f>'Форма 1-СЛМ'!F15</f>
        <v>4</v>
      </c>
    </row>
    <row r="14" spans="1:16" ht="15">
      <c r="A14" s="31"/>
      <c r="B14" s="30"/>
      <c r="C14" s="33"/>
      <c r="D14" s="30"/>
      <c r="E14" s="34"/>
      <c r="F14" s="13"/>
      <c r="G14" s="13"/>
      <c r="H14" s="13"/>
      <c r="I14" s="13"/>
      <c r="L14" s="27" t="s">
        <v>128</v>
      </c>
      <c r="M14" s="13"/>
      <c r="N14" s="13"/>
      <c r="O14" s="13"/>
      <c r="P14" s="14">
        <f>'Форма 1-СЛМ'!F18</f>
        <v>0</v>
      </c>
    </row>
    <row r="15" spans="1:16" ht="15">
      <c r="A15" s="31"/>
      <c r="B15" s="30"/>
      <c r="C15" s="33"/>
      <c r="D15" s="30"/>
      <c r="E15" s="34"/>
      <c r="F15" s="13"/>
      <c r="G15" s="13"/>
      <c r="H15" s="13"/>
      <c r="I15" s="13"/>
      <c r="L15" s="28" t="s">
        <v>129</v>
      </c>
      <c r="M15" s="18"/>
      <c r="N15" s="18"/>
      <c r="O15" s="18"/>
      <c r="P15" s="19">
        <f>'Форма 1-СЛМ'!F17</f>
        <v>0</v>
      </c>
    </row>
    <row r="16" spans="1:16" ht="15">
      <c r="A16" s="31"/>
      <c r="B16" s="30"/>
      <c r="C16" s="33"/>
      <c r="D16" s="30"/>
      <c r="E16" s="34"/>
      <c r="F16" s="13"/>
      <c r="G16" s="13"/>
      <c r="H16" s="13"/>
      <c r="I16" s="13"/>
      <c r="L16" s="27" t="s">
        <v>68</v>
      </c>
      <c r="M16" s="13"/>
      <c r="N16" s="13"/>
      <c r="O16" s="13"/>
      <c r="P16" s="14">
        <f>'Форма 1-СЛМ'!F22</f>
        <v>0</v>
      </c>
    </row>
    <row r="17" spans="1:16" ht="15">
      <c r="A17" s="31"/>
      <c r="B17" s="30"/>
      <c r="C17" s="33"/>
      <c r="D17" s="30"/>
      <c r="E17" s="34"/>
      <c r="F17" s="13"/>
      <c r="G17" s="13"/>
      <c r="H17" s="13"/>
      <c r="I17" s="13"/>
      <c r="L17" s="28" t="s">
        <v>70</v>
      </c>
      <c r="M17" s="18"/>
      <c r="N17" s="18"/>
      <c r="O17" s="18"/>
      <c r="P17" s="19">
        <f>'Форма 1-СЛМ'!F21</f>
        <v>0</v>
      </c>
    </row>
    <row r="18" spans="1:16" ht="15">
      <c r="A18" s="31"/>
      <c r="B18" s="30"/>
      <c r="C18" s="33"/>
      <c r="D18" s="30"/>
      <c r="E18" s="34"/>
      <c r="F18" s="13"/>
      <c r="G18" s="13"/>
      <c r="H18" s="13"/>
      <c r="I18" s="13"/>
      <c r="L18" s="27" t="s">
        <v>69</v>
      </c>
      <c r="M18" s="13"/>
      <c r="N18" s="13"/>
      <c r="O18" s="13"/>
      <c r="P18" s="14">
        <f>'Форма 1-СЛМ'!F24</f>
        <v>0</v>
      </c>
    </row>
    <row r="19" spans="1:16" ht="15">
      <c r="A19" s="31"/>
      <c r="B19" s="30"/>
      <c r="C19" s="33"/>
      <c r="D19" s="30"/>
      <c r="E19" s="34"/>
      <c r="F19" s="13"/>
      <c r="G19" s="13"/>
      <c r="H19" s="13"/>
      <c r="I19" s="13"/>
      <c r="L19" s="28" t="s">
        <v>71</v>
      </c>
      <c r="M19" s="18"/>
      <c r="N19" s="18"/>
      <c r="O19" s="18"/>
      <c r="P19" s="19">
        <f>'Форма 1-СЛМ'!F23</f>
        <v>0</v>
      </c>
    </row>
    <row r="20" spans="1:16" ht="15">
      <c r="A20" s="31"/>
      <c r="B20" s="30"/>
      <c r="C20" s="33"/>
      <c r="D20" s="30"/>
      <c r="E20" s="34"/>
      <c r="F20" s="13"/>
      <c r="G20" s="13"/>
      <c r="H20" s="13"/>
      <c r="I20" s="13"/>
      <c r="L20" s="27" t="s">
        <v>66</v>
      </c>
      <c r="M20" s="13"/>
      <c r="N20" s="13"/>
      <c r="O20" s="13"/>
      <c r="P20" s="14">
        <f>'Форма 1-СЛМ'!F26</f>
        <v>0</v>
      </c>
    </row>
    <row r="21" spans="1:16" ht="15">
      <c r="A21" s="31"/>
      <c r="B21" s="30"/>
      <c r="C21" s="33"/>
      <c r="D21" s="30"/>
      <c r="E21" s="34"/>
      <c r="F21" s="13"/>
      <c r="G21" s="13"/>
      <c r="H21" s="13"/>
      <c r="I21" s="13"/>
      <c r="L21" s="28" t="s">
        <v>67</v>
      </c>
      <c r="M21" s="18"/>
      <c r="N21" s="18"/>
      <c r="O21" s="18"/>
      <c r="P21" s="19">
        <f>'Форма 1-СЛМ'!F25</f>
        <v>1</v>
      </c>
    </row>
    <row r="22" spans="1:16" ht="15">
      <c r="A22" s="31"/>
      <c r="B22" s="30"/>
      <c r="C22" s="33"/>
      <c r="D22" s="30"/>
      <c r="E22" s="34"/>
      <c r="F22" s="13"/>
      <c r="G22" s="13"/>
      <c r="H22" s="13"/>
      <c r="I22" s="13"/>
      <c r="L22" s="27" t="s">
        <v>72</v>
      </c>
      <c r="M22" s="13"/>
      <c r="N22" s="13"/>
      <c r="O22" s="13"/>
      <c r="P22" s="14">
        <f>'Форма 1-СЛМ'!F28</f>
        <v>0</v>
      </c>
    </row>
    <row r="23" spans="1:16" ht="15">
      <c r="A23" s="31"/>
      <c r="B23" s="30"/>
      <c r="C23" s="33"/>
      <c r="D23" s="30"/>
      <c r="E23" s="34"/>
      <c r="F23" s="13"/>
      <c r="G23" s="13"/>
      <c r="H23" s="13"/>
      <c r="I23" s="13"/>
      <c r="L23" s="28" t="s">
        <v>139</v>
      </c>
      <c r="M23" s="18"/>
      <c r="N23" s="18"/>
      <c r="O23" s="18"/>
      <c r="P23" s="19">
        <f>'Форма 1-СЛМ'!F27</f>
        <v>0</v>
      </c>
    </row>
    <row r="24" spans="1:16" ht="15">
      <c r="A24" s="31"/>
      <c r="B24" s="30"/>
      <c r="C24" s="33"/>
      <c r="D24" s="30"/>
      <c r="E24" s="34"/>
      <c r="F24" s="13"/>
      <c r="G24" s="13"/>
      <c r="H24" s="13"/>
      <c r="I24" s="13"/>
      <c r="L24" s="27" t="s">
        <v>27</v>
      </c>
      <c r="M24" s="13"/>
      <c r="N24" s="13"/>
      <c r="O24" s="13"/>
      <c r="P24" s="14">
        <f>'Форма 1-СЛМ'!F30</f>
        <v>0</v>
      </c>
    </row>
    <row r="25" spans="1:16" ht="15">
      <c r="A25" s="31"/>
      <c r="B25" s="30"/>
      <c r="C25" s="33"/>
      <c r="D25" s="30"/>
      <c r="E25" s="34"/>
      <c r="F25" s="13"/>
      <c r="G25" s="13"/>
      <c r="H25" s="13"/>
      <c r="I25" s="13"/>
      <c r="L25" s="28" t="s">
        <v>130</v>
      </c>
      <c r="M25" s="18"/>
      <c r="N25" s="18"/>
      <c r="O25" s="18"/>
      <c r="P25" s="19">
        <f>'Форма 1-СЛМ'!F29</f>
        <v>0</v>
      </c>
    </row>
    <row r="26" spans="1:16" ht="15">
      <c r="A26" s="31"/>
      <c r="B26" s="30"/>
      <c r="C26" s="33"/>
      <c r="D26" s="30"/>
      <c r="E26" s="34"/>
      <c r="F26" s="13"/>
      <c r="G26" s="13"/>
      <c r="H26" s="13"/>
      <c r="I26" s="13"/>
      <c r="L26" s="27" t="s">
        <v>131</v>
      </c>
      <c r="M26" s="13"/>
      <c r="N26" s="13"/>
      <c r="O26" s="13"/>
      <c r="P26" s="14">
        <f>'Форма 1-СЛМ'!F32</f>
        <v>2</v>
      </c>
    </row>
    <row r="27" spans="1:16" ht="15">
      <c r="A27" s="31"/>
      <c r="B27" s="30"/>
      <c r="C27" s="33"/>
      <c r="D27" s="30"/>
      <c r="E27" s="34"/>
      <c r="F27" s="13"/>
      <c r="G27" s="13"/>
      <c r="H27" s="13"/>
      <c r="I27" s="13"/>
      <c r="L27" s="28" t="s">
        <v>132</v>
      </c>
      <c r="M27" s="18"/>
      <c r="N27" s="18"/>
      <c r="O27" s="18"/>
      <c r="P27" s="19">
        <f>'Форма 1-СЛМ'!F31</f>
        <v>82</v>
      </c>
    </row>
    <row r="28" spans="1:16" ht="15">
      <c r="A28" s="31"/>
      <c r="B28" s="30"/>
      <c r="C28" s="33"/>
      <c r="D28" s="30"/>
      <c r="E28" s="34"/>
      <c r="F28" s="13"/>
      <c r="G28" s="13"/>
      <c r="H28" s="13"/>
      <c r="I28" s="13"/>
      <c r="L28" s="27" t="s">
        <v>133</v>
      </c>
      <c r="M28" s="13"/>
      <c r="N28" s="13"/>
      <c r="O28" s="13"/>
      <c r="P28" s="14">
        <f>'Форма 1-СЛМ'!F35</f>
        <v>0</v>
      </c>
    </row>
    <row r="29" spans="1:16" ht="15">
      <c r="A29" s="31"/>
      <c r="B29" s="30"/>
      <c r="C29" s="33"/>
      <c r="D29" s="30"/>
      <c r="E29" s="34"/>
      <c r="F29" s="13"/>
      <c r="G29" s="13"/>
      <c r="H29" s="13"/>
      <c r="I29" s="13"/>
      <c r="L29" s="28" t="s">
        <v>127</v>
      </c>
      <c r="M29" s="18"/>
      <c r="N29" s="18"/>
      <c r="O29" s="18"/>
      <c r="P29" s="19">
        <f>'Форма 1-СЛМ'!F10</f>
        <v>12</v>
      </c>
    </row>
    <row r="30" spans="1:16" ht="15">
      <c r="A30" s="31"/>
      <c r="B30" s="30"/>
      <c r="C30" s="33"/>
      <c r="D30" s="30"/>
      <c r="E30" s="34"/>
      <c r="F30" s="13"/>
      <c r="G30" s="13"/>
      <c r="H30" s="13"/>
      <c r="I30" s="13"/>
      <c r="L30" s="27" t="s">
        <v>134</v>
      </c>
      <c r="M30" s="13"/>
      <c r="N30" s="13"/>
      <c r="O30" s="13"/>
      <c r="P30" s="14">
        <f>'Форма 1-СЛМ'!F36</f>
        <v>2</v>
      </c>
    </row>
    <row r="31" spans="1:16" ht="15">
      <c r="A31" s="31"/>
      <c r="B31" s="30"/>
      <c r="C31" s="33"/>
      <c r="D31" s="30"/>
      <c r="E31" s="34"/>
      <c r="F31" s="13"/>
      <c r="G31" s="13"/>
      <c r="H31" s="13"/>
      <c r="I31" s="13"/>
      <c r="L31" s="28" t="s">
        <v>127</v>
      </c>
      <c r="M31" s="18"/>
      <c r="N31" s="18"/>
      <c r="O31" s="18"/>
      <c r="P31" s="19">
        <f>'Форма 1-СЛМ'!F10</f>
        <v>12</v>
      </c>
    </row>
    <row r="32" spans="1:16" ht="15">
      <c r="A32" s="31"/>
      <c r="B32" s="30"/>
      <c r="C32" s="33"/>
      <c r="D32" s="30"/>
      <c r="E32" s="34"/>
      <c r="F32" s="13"/>
      <c r="G32" s="13"/>
      <c r="H32" s="13"/>
      <c r="I32" s="13"/>
      <c r="L32" s="27" t="s">
        <v>135</v>
      </c>
      <c r="M32" s="13"/>
      <c r="N32" s="13"/>
      <c r="O32" s="13"/>
      <c r="P32" s="14">
        <f>'Форма 1-СЛМ'!F37</f>
        <v>0</v>
      </c>
    </row>
    <row r="33" spans="1:16" ht="15">
      <c r="A33" s="31"/>
      <c r="B33" s="30"/>
      <c r="C33" s="33"/>
      <c r="D33" s="30"/>
      <c r="E33" s="34"/>
      <c r="F33" s="13"/>
      <c r="G33" s="13"/>
      <c r="H33" s="13"/>
      <c r="I33" s="13"/>
      <c r="L33" s="28" t="s">
        <v>127</v>
      </c>
      <c r="M33" s="18"/>
      <c r="N33" s="18"/>
      <c r="O33" s="18"/>
      <c r="P33" s="19">
        <f>'Форма 1-СЛМ'!F10</f>
        <v>12</v>
      </c>
    </row>
    <row r="34" spans="1:16" ht="15">
      <c r="A34" s="31"/>
      <c r="B34" s="30"/>
      <c r="C34" s="33"/>
      <c r="D34" s="30"/>
      <c r="E34" s="34"/>
      <c r="F34" s="13"/>
      <c r="G34" s="13"/>
      <c r="H34" s="13"/>
      <c r="I34" s="13"/>
      <c r="L34" s="27" t="s">
        <v>136</v>
      </c>
      <c r="M34" s="13"/>
      <c r="N34" s="13"/>
      <c r="O34" s="13"/>
      <c r="P34" s="14">
        <f>'Форма 1-СЛМ'!F38</f>
        <v>1</v>
      </c>
    </row>
    <row r="35" spans="1:16" ht="15">
      <c r="A35" s="31"/>
      <c r="B35" s="30"/>
      <c r="C35" s="33"/>
      <c r="D35" s="30"/>
      <c r="E35" s="34"/>
      <c r="F35" s="13"/>
      <c r="G35" s="13"/>
      <c r="H35" s="13"/>
      <c r="I35" s="13"/>
      <c r="L35" s="28" t="s">
        <v>127</v>
      </c>
      <c r="M35" s="18"/>
      <c r="N35" s="18"/>
      <c r="O35" s="18"/>
      <c r="P35" s="19">
        <f>'Форма 1-СЛМ'!F10</f>
        <v>12</v>
      </c>
    </row>
    <row r="36" spans="1:9" ht="15">
      <c r="A36" s="31"/>
      <c r="B36" s="30"/>
      <c r="C36" s="33"/>
      <c r="D36" s="30"/>
      <c r="E36" s="34"/>
      <c r="F36" s="13"/>
      <c r="G36" s="13"/>
      <c r="H36" s="13"/>
      <c r="I36" s="13"/>
    </row>
    <row r="37" spans="1:9" ht="15">
      <c r="A37" s="31"/>
      <c r="B37" s="30"/>
      <c r="C37" s="33"/>
      <c r="D37" s="30"/>
      <c r="E37" s="34"/>
      <c r="F37" s="13"/>
      <c r="G37" s="13"/>
      <c r="H37" s="13"/>
      <c r="I37" s="13"/>
    </row>
    <row r="38" spans="1:9" ht="15">
      <c r="A38" s="31"/>
      <c r="B38" s="30"/>
      <c r="C38" s="33"/>
      <c r="D38" s="30"/>
      <c r="E38" s="34"/>
      <c r="F38" s="13"/>
      <c r="G38" s="13"/>
      <c r="H38" s="13"/>
      <c r="I38" s="13"/>
    </row>
    <row r="39" spans="1:9" ht="15">
      <c r="A39" s="31"/>
      <c r="B39" s="30"/>
      <c r="C39" s="33"/>
      <c r="D39" s="30"/>
      <c r="E39" s="34"/>
      <c r="F39" s="13"/>
      <c r="G39" s="13"/>
      <c r="H39" s="13"/>
      <c r="I39" s="13"/>
    </row>
    <row r="40" spans="1:9" ht="15">
      <c r="A40" s="31"/>
      <c r="B40" s="30"/>
      <c r="C40" s="33"/>
      <c r="D40" s="30"/>
      <c r="E40" s="34"/>
      <c r="F40" s="13"/>
      <c r="G40" s="13"/>
      <c r="H40" s="13"/>
      <c r="I40" s="13"/>
    </row>
    <row r="41" spans="1:9" ht="15">
      <c r="A41" s="31"/>
      <c r="B41" s="30"/>
      <c r="C41" s="33"/>
      <c r="D41" s="30"/>
      <c r="E41" s="34"/>
      <c r="F41" s="13"/>
      <c r="G41" s="13"/>
      <c r="H41" s="13"/>
      <c r="I41" s="13"/>
    </row>
    <row r="42" spans="1:9" ht="15">
      <c r="A42" s="31"/>
      <c r="B42" s="30"/>
      <c r="C42" s="33"/>
      <c r="D42" s="30"/>
      <c r="E42" s="34"/>
      <c r="F42" s="30"/>
      <c r="G42" s="30"/>
      <c r="H42" s="30"/>
      <c r="I42" s="30"/>
    </row>
    <row r="43" spans="1:9" ht="15">
      <c r="A43" s="31"/>
      <c r="B43" s="31"/>
      <c r="C43" s="33"/>
      <c r="D43" s="31"/>
      <c r="E43" s="34"/>
      <c r="F43" s="31"/>
      <c r="G43" s="31"/>
      <c r="H43" s="31"/>
      <c r="I43" s="31"/>
    </row>
    <row r="44" spans="1:9" ht="15">
      <c r="A44" s="31"/>
      <c r="B44" s="31"/>
      <c r="C44" s="33"/>
      <c r="D44" s="31"/>
      <c r="E44" s="34"/>
      <c r="F44" s="31"/>
      <c r="G44" s="31"/>
      <c r="H44" s="31"/>
      <c r="I44" s="31"/>
    </row>
    <row r="45" spans="1:9" ht="15">
      <c r="A45" s="31"/>
      <c r="B45" s="31"/>
      <c r="C45" s="33"/>
      <c r="D45" s="31"/>
      <c r="E45" s="34"/>
      <c r="F45" s="31"/>
      <c r="G45" s="31"/>
      <c r="H45" s="31"/>
      <c r="I45" s="31"/>
    </row>
    <row r="46" spans="1:9" ht="15">
      <c r="A46" s="31"/>
      <c r="B46" s="31"/>
      <c r="C46" s="33"/>
      <c r="D46" s="31"/>
      <c r="E46" s="34"/>
      <c r="F46" s="31"/>
      <c r="G46" s="31"/>
      <c r="H46" s="31"/>
      <c r="I46" s="31"/>
    </row>
    <row r="47" spans="1:9" ht="15">
      <c r="A47" s="31"/>
      <c r="B47" s="31"/>
      <c r="C47" s="33"/>
      <c r="D47" s="31"/>
      <c r="E47" s="34"/>
      <c r="F47" s="31"/>
      <c r="G47" s="31"/>
      <c r="H47" s="31"/>
      <c r="I47" s="31"/>
    </row>
    <row r="48" spans="1:9" ht="15">
      <c r="A48" s="31"/>
      <c r="B48" s="31"/>
      <c r="C48" s="33"/>
      <c r="D48" s="31"/>
      <c r="E48" s="34"/>
      <c r="F48" s="31"/>
      <c r="G48" s="31"/>
      <c r="H48" s="31"/>
      <c r="I48" s="31"/>
    </row>
    <row r="49" spans="1:9" ht="15">
      <c r="A49" s="31"/>
      <c r="B49" s="31"/>
      <c r="C49" s="33"/>
      <c r="D49" s="31"/>
      <c r="E49" s="34"/>
      <c r="F49" s="31"/>
      <c r="G49" s="31"/>
      <c r="H49" s="31"/>
      <c r="I49" s="31"/>
    </row>
    <row r="50" spans="1:9" ht="15">
      <c r="A50" s="31"/>
      <c r="B50" s="31"/>
      <c r="C50" s="33"/>
      <c r="D50" s="31"/>
      <c r="E50" s="34"/>
      <c r="F50" s="31"/>
      <c r="G50" s="31"/>
      <c r="H50" s="31"/>
      <c r="I50" s="31"/>
    </row>
    <row r="51" spans="1:9" ht="15">
      <c r="A51" s="31"/>
      <c r="B51" s="31"/>
      <c r="C51" s="33"/>
      <c r="D51" s="31"/>
      <c r="E51" s="34"/>
      <c r="F51" s="31"/>
      <c r="G51" s="31"/>
      <c r="H51" s="31"/>
      <c r="I51" s="31"/>
    </row>
    <row r="52" spans="1:9" ht="15">
      <c r="A52" s="31"/>
      <c r="B52" s="31"/>
      <c r="C52" s="33"/>
      <c r="D52" s="31"/>
      <c r="E52" s="34"/>
      <c r="F52" s="31"/>
      <c r="G52" s="31"/>
      <c r="H52" s="31"/>
      <c r="I52" s="31"/>
    </row>
    <row r="53" spans="1:9" ht="15">
      <c r="A53" s="31"/>
      <c r="B53" s="31"/>
      <c r="C53" s="33"/>
      <c r="D53" s="31"/>
      <c r="E53" s="34"/>
      <c r="F53" s="31"/>
      <c r="G53" s="31"/>
      <c r="H53" s="31"/>
      <c r="I53" s="31"/>
    </row>
    <row r="54" spans="1:9" ht="15">
      <c r="A54" s="31"/>
      <c r="B54" s="31"/>
      <c r="C54" s="33"/>
      <c r="D54" s="31"/>
      <c r="E54" s="34"/>
      <c r="F54" s="31"/>
      <c r="G54" s="31"/>
      <c r="H54" s="31"/>
      <c r="I54" s="31"/>
    </row>
    <row r="55" spans="1:9" ht="15">
      <c r="A55" s="31"/>
      <c r="B55" s="31"/>
      <c r="C55" s="33"/>
      <c r="D55" s="31"/>
      <c r="E55" s="34"/>
      <c r="F55" s="31"/>
      <c r="G55" s="31"/>
      <c r="H55" s="31"/>
      <c r="I55" s="31"/>
    </row>
    <row r="56" spans="1:9" ht="15">
      <c r="A56" s="31"/>
      <c r="B56" s="31"/>
      <c r="C56" s="33"/>
      <c r="D56" s="31"/>
      <c r="E56" s="34"/>
      <c r="F56" s="31"/>
      <c r="G56" s="31"/>
      <c r="H56" s="31"/>
      <c r="I56" s="31"/>
    </row>
    <row r="57" spans="1:9" ht="15">
      <c r="A57" s="31"/>
      <c r="B57" s="31"/>
      <c r="C57" s="33"/>
      <c r="D57" s="31"/>
      <c r="E57" s="34"/>
      <c r="F57" s="31"/>
      <c r="G57" s="31"/>
      <c r="H57" s="31"/>
      <c r="I57" s="31"/>
    </row>
    <row r="58" spans="1:9" ht="15">
      <c r="A58" s="31"/>
      <c r="B58" s="31"/>
      <c r="C58" s="33"/>
      <c r="D58" s="31"/>
      <c r="E58" s="34"/>
      <c r="F58" s="31"/>
      <c r="G58" s="31"/>
      <c r="H58" s="31"/>
      <c r="I58" s="31"/>
    </row>
    <row r="59" spans="1:9" ht="15">
      <c r="A59" s="31"/>
      <c r="B59" s="31"/>
      <c r="C59" s="33"/>
      <c r="D59" s="31"/>
      <c r="E59" s="34"/>
      <c r="F59" s="31"/>
      <c r="G59" s="31"/>
      <c r="H59" s="31"/>
      <c r="I59" s="31"/>
    </row>
    <row r="60" spans="1:9" ht="15">
      <c r="A60" s="31"/>
      <c r="B60" s="31"/>
      <c r="C60" s="33"/>
      <c r="D60" s="31"/>
      <c r="E60" s="34"/>
      <c r="F60" s="31"/>
      <c r="G60" s="31"/>
      <c r="H60" s="31"/>
      <c r="I60" s="31"/>
    </row>
    <row r="61" spans="1:9" ht="15">
      <c r="A61" s="31"/>
      <c r="B61" s="31"/>
      <c r="C61" s="33"/>
      <c r="D61" s="31"/>
      <c r="E61" s="34"/>
      <c r="F61" s="31"/>
      <c r="G61" s="31"/>
      <c r="H61" s="31"/>
      <c r="I61" s="31"/>
    </row>
    <row r="62" spans="1:9" ht="15">
      <c r="A62" s="31"/>
      <c r="B62" s="31"/>
      <c r="C62" s="33"/>
      <c r="D62" s="31"/>
      <c r="E62" s="34"/>
      <c r="F62" s="31"/>
      <c r="G62" s="31"/>
      <c r="H62" s="31"/>
      <c r="I62" s="31"/>
    </row>
    <row r="63" spans="1:9" ht="15">
      <c r="A63" s="31"/>
      <c r="B63" s="31"/>
      <c r="C63" s="33"/>
      <c r="D63" s="31"/>
      <c r="E63" s="34"/>
      <c r="F63" s="31"/>
      <c r="G63" s="31"/>
      <c r="H63" s="31"/>
      <c r="I63" s="31"/>
    </row>
    <row r="64" spans="1:9" ht="15">
      <c r="A64" s="31"/>
      <c r="B64" s="31"/>
      <c r="C64" s="33"/>
      <c r="D64" s="31"/>
      <c r="E64" s="34"/>
      <c r="F64" s="31"/>
      <c r="G64" s="31"/>
      <c r="H64" s="31"/>
      <c r="I64" s="31"/>
    </row>
    <row r="65" spans="1:9" ht="15">
      <c r="A65" s="31"/>
      <c r="B65" s="31"/>
      <c r="C65" s="33"/>
      <c r="D65" s="31"/>
      <c r="E65" s="34"/>
      <c r="F65" s="31"/>
      <c r="G65" s="31"/>
      <c r="H65" s="31"/>
      <c r="I65" s="31"/>
    </row>
    <row r="66" spans="1:9" ht="15">
      <c r="A66" s="31"/>
      <c r="B66" s="31"/>
      <c r="C66" s="33"/>
      <c r="D66" s="31"/>
      <c r="E66" s="34"/>
      <c r="F66" s="31"/>
      <c r="G66" s="31"/>
      <c r="H66" s="31"/>
      <c r="I66" s="31"/>
    </row>
    <row r="67" spans="1:9" ht="15">
      <c r="A67" s="31"/>
      <c r="B67" s="31"/>
      <c r="C67" s="33"/>
      <c r="D67" s="31"/>
      <c r="E67" s="34"/>
      <c r="F67" s="31"/>
      <c r="G67" s="31"/>
      <c r="H67" s="31"/>
      <c r="I67" s="31"/>
    </row>
    <row r="68" spans="1:9" ht="15">
      <c r="A68" s="31"/>
      <c r="B68" s="31"/>
      <c r="C68" s="33"/>
      <c r="D68" s="31"/>
      <c r="E68" s="34"/>
      <c r="F68" s="31"/>
      <c r="G68" s="31"/>
      <c r="H68" s="31"/>
      <c r="I68" s="31"/>
    </row>
    <row r="69" spans="1:9" ht="15">
      <c r="A69" s="31"/>
      <c r="B69" s="31"/>
      <c r="C69" s="33"/>
      <c r="D69" s="31"/>
      <c r="E69" s="34"/>
      <c r="F69" s="31"/>
      <c r="G69" s="31"/>
      <c r="H69" s="31"/>
      <c r="I69" s="31"/>
    </row>
    <row r="70" spans="1:9" ht="15">
      <c r="A70" s="31"/>
      <c r="B70" s="31"/>
      <c r="C70" s="33"/>
      <c r="D70" s="31"/>
      <c r="E70" s="34"/>
      <c r="F70" s="31"/>
      <c r="G70" s="31"/>
      <c r="H70" s="31"/>
      <c r="I70" s="31"/>
    </row>
    <row r="71" spans="1:9" ht="15">
      <c r="A71" s="31"/>
      <c r="B71" s="31"/>
      <c r="C71" s="33"/>
      <c r="D71" s="31"/>
      <c r="E71" s="34"/>
      <c r="F71" s="31"/>
      <c r="G71" s="31"/>
      <c r="H71" s="31"/>
      <c r="I71" s="31"/>
    </row>
    <row r="72" spans="1:9" ht="15">
      <c r="A72" s="31"/>
      <c r="B72" s="31"/>
      <c r="C72" s="33"/>
      <c r="D72" s="31"/>
      <c r="E72" s="34"/>
      <c r="F72" s="31"/>
      <c r="G72" s="31"/>
      <c r="H72" s="31"/>
      <c r="I72" s="31"/>
    </row>
    <row r="73" spans="1:9" ht="15">
      <c r="A73" s="31"/>
      <c r="B73" s="31"/>
      <c r="C73" s="33"/>
      <c r="D73" s="31"/>
      <c r="E73" s="34"/>
      <c r="F73" s="31"/>
      <c r="G73" s="31"/>
      <c r="H73" s="31"/>
      <c r="I73" s="31"/>
    </row>
    <row r="74" spans="1:9" ht="15">
      <c r="A74" s="31"/>
      <c r="B74" s="31"/>
      <c r="C74" s="33"/>
      <c r="D74" s="31"/>
      <c r="E74" s="34"/>
      <c r="F74" s="31"/>
      <c r="G74" s="31"/>
      <c r="H74" s="31"/>
      <c r="I74" s="31"/>
    </row>
    <row r="75" spans="1:9" ht="15">
      <c r="A75" s="31"/>
      <c r="B75" s="31"/>
      <c r="C75" s="33"/>
      <c r="D75" s="31"/>
      <c r="E75" s="34"/>
      <c r="F75" s="31"/>
      <c r="G75" s="31"/>
      <c r="H75" s="31"/>
      <c r="I75" s="31"/>
    </row>
    <row r="76" spans="1:9" ht="15">
      <c r="A76" s="31"/>
      <c r="B76" s="31"/>
      <c r="C76" s="33"/>
      <c r="D76" s="31"/>
      <c r="E76" s="34"/>
      <c r="F76" s="31"/>
      <c r="G76" s="31"/>
      <c r="H76" s="31"/>
      <c r="I76" s="31"/>
    </row>
    <row r="77" spans="1:9" ht="15">
      <c r="A77" s="31"/>
      <c r="B77" s="31"/>
      <c r="C77" s="33"/>
      <c r="D77" s="31"/>
      <c r="E77" s="34"/>
      <c r="F77" s="31"/>
      <c r="G77" s="31"/>
      <c r="H77" s="31"/>
      <c r="I77" s="31"/>
    </row>
    <row r="78" spans="1:9" ht="15">
      <c r="A78" s="31"/>
      <c r="B78" s="31"/>
      <c r="C78" s="33"/>
      <c r="D78" s="31"/>
      <c r="E78" s="34"/>
      <c r="F78" s="31"/>
      <c r="G78" s="31"/>
      <c r="H78" s="31"/>
      <c r="I78" s="31"/>
    </row>
    <row r="79" spans="1:9" ht="15">
      <c r="A79" s="31"/>
      <c r="B79" s="31"/>
      <c r="C79" s="33"/>
      <c r="D79" s="31"/>
      <c r="E79" s="34"/>
      <c r="F79" s="31"/>
      <c r="G79" s="31"/>
      <c r="H79" s="31"/>
      <c r="I79" s="31"/>
    </row>
    <row r="80" spans="1:9" ht="15">
      <c r="A80" s="31"/>
      <c r="B80" s="31"/>
      <c r="C80" s="33"/>
      <c r="D80" s="31"/>
      <c r="E80" s="34"/>
      <c r="F80" s="31"/>
      <c r="G80" s="31"/>
      <c r="H80" s="31"/>
      <c r="I80" s="31"/>
    </row>
    <row r="81" spans="1:9" ht="15">
      <c r="A81" s="31"/>
      <c r="B81" s="31"/>
      <c r="C81" s="33"/>
      <c r="D81" s="31"/>
      <c r="E81" s="34"/>
      <c r="F81" s="31"/>
      <c r="G81" s="31"/>
      <c r="H81" s="31"/>
      <c r="I81" s="31"/>
    </row>
    <row r="82" spans="1:9" ht="15">
      <c r="A82" s="31"/>
      <c r="B82" s="31"/>
      <c r="C82" s="33"/>
      <c r="D82" s="31"/>
      <c r="E82" s="34"/>
      <c r="F82" s="31"/>
      <c r="G82" s="31"/>
      <c r="H82" s="31"/>
      <c r="I82" s="31"/>
    </row>
    <row r="83" spans="1:9" ht="15">
      <c r="A83" s="31"/>
      <c r="B83" s="31"/>
      <c r="C83" s="33"/>
      <c r="D83" s="31"/>
      <c r="E83" s="34"/>
      <c r="F83" s="31"/>
      <c r="G83" s="31"/>
      <c r="H83" s="31"/>
      <c r="I83" s="31"/>
    </row>
    <row r="84" spans="1:9" ht="15">
      <c r="A84" s="31"/>
      <c r="B84" s="31"/>
      <c r="C84" s="33"/>
      <c r="D84" s="31"/>
      <c r="E84" s="34"/>
      <c r="F84" s="31"/>
      <c r="G84" s="31"/>
      <c r="H84" s="31"/>
      <c r="I84" s="31"/>
    </row>
    <row r="85" spans="1:9" ht="15">
      <c r="A85" s="31"/>
      <c r="B85" s="31"/>
      <c r="C85" s="33"/>
      <c r="D85" s="31"/>
      <c r="E85" s="34"/>
      <c r="F85" s="31"/>
      <c r="G85" s="31"/>
      <c r="H85" s="31"/>
      <c r="I85" s="31"/>
    </row>
    <row r="86" spans="1:9" ht="15">
      <c r="A86" s="31"/>
      <c r="B86" s="31"/>
      <c r="C86" s="33"/>
      <c r="D86" s="31"/>
      <c r="E86" s="34"/>
      <c r="F86" s="31"/>
      <c r="G86" s="31"/>
      <c r="H86" s="31"/>
      <c r="I86" s="31"/>
    </row>
    <row r="87" spans="1:9" ht="15">
      <c r="A87" s="31"/>
      <c r="B87" s="31"/>
      <c r="C87" s="33"/>
      <c r="D87" s="31"/>
      <c r="E87" s="34"/>
      <c r="F87" s="31"/>
      <c r="G87" s="31"/>
      <c r="H87" s="31"/>
      <c r="I87" s="31"/>
    </row>
    <row r="88" spans="1:9" ht="15">
      <c r="A88" s="31"/>
      <c r="B88" s="31"/>
      <c r="C88" s="33"/>
      <c r="D88" s="31"/>
      <c r="E88" s="34"/>
      <c r="F88" s="31"/>
      <c r="G88" s="31"/>
      <c r="H88" s="31"/>
      <c r="I88" s="31"/>
    </row>
    <row r="89" spans="1:9" ht="15">
      <c r="A89" s="31"/>
      <c r="B89" s="31"/>
      <c r="C89" s="33"/>
      <c r="D89" s="31"/>
      <c r="E89" s="34"/>
      <c r="F89" s="31"/>
      <c r="G89" s="31"/>
      <c r="H89" s="31"/>
      <c r="I89" s="31"/>
    </row>
    <row r="90" spans="1:9" ht="15">
      <c r="A90" s="31"/>
      <c r="B90" s="31"/>
      <c r="C90" s="33"/>
      <c r="D90" s="31"/>
      <c r="E90" s="34"/>
      <c r="F90" s="31"/>
      <c r="G90" s="31"/>
      <c r="H90" s="31"/>
      <c r="I90" s="31"/>
    </row>
    <row r="91" spans="1:9" ht="15">
      <c r="A91" s="31"/>
      <c r="B91" s="31"/>
      <c r="C91" s="33"/>
      <c r="D91" s="31"/>
      <c r="E91" s="34"/>
      <c r="F91" s="31"/>
      <c r="G91" s="31"/>
      <c r="H91" s="31"/>
      <c r="I91" s="31"/>
    </row>
    <row r="92" spans="1:9" ht="15">
      <c r="A92" s="31"/>
      <c r="B92" s="31"/>
      <c r="C92" s="33"/>
      <c r="D92" s="31"/>
      <c r="E92" s="34"/>
      <c r="F92" s="31"/>
      <c r="G92" s="31"/>
      <c r="H92" s="31"/>
      <c r="I92" s="31"/>
    </row>
    <row r="93" spans="1:9" ht="15">
      <c r="A93" s="31"/>
      <c r="B93" s="31"/>
      <c r="C93" s="33"/>
      <c r="D93" s="31"/>
      <c r="E93" s="34"/>
      <c r="F93" s="31"/>
      <c r="G93" s="31"/>
      <c r="H93" s="31"/>
      <c r="I93" s="31"/>
    </row>
    <row r="94" spans="1:9" ht="15">
      <c r="A94" s="31"/>
      <c r="B94" s="31"/>
      <c r="C94" s="33"/>
      <c r="D94" s="31"/>
      <c r="E94" s="34"/>
      <c r="F94" s="31"/>
      <c r="G94" s="31"/>
      <c r="H94" s="31"/>
      <c r="I94" s="31"/>
    </row>
    <row r="95" spans="1:9" ht="15">
      <c r="A95" s="31"/>
      <c r="B95" s="31"/>
      <c r="C95" s="33"/>
      <c r="D95" s="31"/>
      <c r="E95" s="34"/>
      <c r="F95" s="31"/>
      <c r="G95" s="31"/>
      <c r="H95" s="31"/>
      <c r="I95" s="31"/>
    </row>
    <row r="96" spans="1:9" ht="15">
      <c r="A96" s="31"/>
      <c r="B96" s="31"/>
      <c r="C96" s="33"/>
      <c r="D96" s="31"/>
      <c r="E96" s="34"/>
      <c r="F96" s="31"/>
      <c r="G96" s="31"/>
      <c r="H96" s="31"/>
      <c r="I96" s="31"/>
    </row>
    <row r="97" spans="1:9" ht="15">
      <c r="A97" s="31"/>
      <c r="B97" s="31"/>
      <c r="C97" s="33"/>
      <c r="D97" s="31"/>
      <c r="E97" s="34"/>
      <c r="F97" s="31"/>
      <c r="G97" s="31"/>
      <c r="H97" s="31"/>
      <c r="I97" s="31"/>
    </row>
    <row r="98" spans="1:9" ht="15">
      <c r="A98" s="31"/>
      <c r="B98" s="31"/>
      <c r="C98" s="33"/>
      <c r="D98" s="31"/>
      <c r="E98" s="34"/>
      <c r="F98" s="31"/>
      <c r="G98" s="31"/>
      <c r="H98" s="31"/>
      <c r="I98" s="31"/>
    </row>
    <row r="99" spans="1:9" ht="15">
      <c r="A99" s="31"/>
      <c r="B99" s="31"/>
      <c r="C99" s="33"/>
      <c r="D99" s="31"/>
      <c r="E99" s="34"/>
      <c r="F99" s="31"/>
      <c r="G99" s="31"/>
      <c r="H99" s="31"/>
      <c r="I99" s="31"/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U140"/>
  <sheetViews>
    <sheetView showZeros="0" view="pageBreakPreview" zoomScale="85" zoomScaleNormal="70" zoomScaleSheetLayoutView="85" zoomScalePageLayoutView="0" workbookViewId="0" topLeftCell="A103">
      <selection activeCell="D110" sqref="D110:D121"/>
    </sheetView>
  </sheetViews>
  <sheetFormatPr defaultColWidth="9.00390625" defaultRowHeight="12.75"/>
  <cols>
    <col min="1" max="1" width="4.50390625" style="159" customWidth="1"/>
    <col min="2" max="2" width="18.375" style="156" bestFit="1" customWidth="1"/>
    <col min="3" max="17" width="9.50390625" style="156" customWidth="1"/>
    <col min="18" max="18" width="9.625" style="156" customWidth="1"/>
    <col min="19" max="16384" width="9.00390625" style="156" customWidth="1"/>
  </cols>
  <sheetData>
    <row r="1" spans="1:17" ht="60" customHeight="1">
      <c r="A1" s="264" t="s">
        <v>23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/>
    </row>
    <row r="2" spans="1:17" ht="60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3"/>
    </row>
    <row r="3" spans="1:17" ht="60" customHeight="1">
      <c r="A3" s="261" t="s">
        <v>155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3"/>
    </row>
    <row r="4" spans="1:17" ht="60" customHeight="1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60" customHeight="1">
      <c r="A5" s="273" t="s">
        <v>24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</row>
    <row r="6" spans="1:17" ht="60" customHeight="1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1:17" ht="60" customHeight="1">
      <c r="A7" s="270" t="s">
        <v>100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</row>
    <row r="8" spans="1:17" ht="60" customHeight="1">
      <c r="A8" s="267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9"/>
    </row>
    <row r="9" spans="1:17" ht="60" customHeight="1">
      <c r="A9" s="261" t="s">
        <v>190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3"/>
    </row>
    <row r="10" spans="1:17" ht="60" customHeight="1">
      <c r="A10" s="261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3"/>
    </row>
    <row r="11" spans="1:17" ht="60" customHeight="1">
      <c r="A11" s="261" t="str">
        <f>'Форма 1-СЛМ'!Q13</f>
        <v>Прокуратура Центрального регіону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3"/>
    </row>
    <row r="12" spans="1:17" ht="60" customHeight="1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3"/>
    </row>
    <row r="13" spans="1:17" ht="60" customHeight="1">
      <c r="A13" s="261" t="s">
        <v>162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3"/>
    </row>
    <row r="14" spans="1:17" ht="60" customHeight="1" thickBot="1">
      <c r="A14" s="258">
        <f>G19</f>
        <v>2013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</row>
    <row r="15" spans="1:17" ht="20.25" customHeight="1">
      <c r="A15" s="157" t="s">
        <v>101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9"/>
      <c r="L15" s="159"/>
      <c r="M15" s="159"/>
      <c r="N15" s="159"/>
      <c r="O15" s="159"/>
      <c r="P15" s="159"/>
      <c r="Q15" s="159"/>
    </row>
    <row r="16" spans="2:17" ht="8.25" customHeight="1" thickBot="1">
      <c r="B16" s="159"/>
      <c r="C16" s="160"/>
      <c r="D16" s="160"/>
      <c r="E16" s="160"/>
      <c r="F16" s="160"/>
      <c r="G16" s="160"/>
      <c r="H16" s="160"/>
      <c r="I16" s="160"/>
      <c r="J16" s="160"/>
      <c r="K16" s="159"/>
      <c r="L16" s="159"/>
      <c r="M16" s="159"/>
      <c r="N16" s="159"/>
      <c r="O16" s="159"/>
      <c r="P16" s="159"/>
      <c r="Q16" s="159"/>
    </row>
    <row r="17" spans="1:17" ht="36.75" customHeight="1" thickBot="1">
      <c r="A17" s="231" t="s">
        <v>17</v>
      </c>
      <c r="B17" s="234" t="s">
        <v>18</v>
      </c>
      <c r="C17" s="236" t="s">
        <v>88</v>
      </c>
      <c r="D17" s="236"/>
      <c r="E17" s="236"/>
      <c r="F17" s="236" t="s">
        <v>35</v>
      </c>
      <c r="G17" s="236"/>
      <c r="H17" s="236"/>
      <c r="I17" s="235" t="s">
        <v>13</v>
      </c>
      <c r="J17" s="235"/>
      <c r="K17" s="236" t="s">
        <v>103</v>
      </c>
      <c r="L17" s="236"/>
      <c r="M17" s="236"/>
      <c r="N17" s="235" t="s">
        <v>13</v>
      </c>
      <c r="O17" s="235"/>
      <c r="P17" s="159"/>
      <c r="Q17" s="159"/>
    </row>
    <row r="18" spans="1:17" ht="36.75" customHeight="1" thickBot="1">
      <c r="A18" s="232"/>
      <c r="B18" s="234"/>
      <c r="C18" s="236"/>
      <c r="D18" s="236"/>
      <c r="E18" s="236"/>
      <c r="F18" s="236"/>
      <c r="G18" s="236"/>
      <c r="H18" s="236"/>
      <c r="I18" s="235"/>
      <c r="J18" s="235"/>
      <c r="K18" s="236"/>
      <c r="L18" s="236"/>
      <c r="M18" s="236"/>
      <c r="N18" s="235"/>
      <c r="O18" s="235"/>
      <c r="P18" s="159"/>
      <c r="Q18" s="159"/>
    </row>
    <row r="19" spans="1:17" ht="15.75" thickBot="1">
      <c r="A19" s="233"/>
      <c r="B19" s="234"/>
      <c r="C19" s="161">
        <v>2012</v>
      </c>
      <c r="D19" s="162">
        <v>2013</v>
      </c>
      <c r="E19" s="163" t="s">
        <v>14</v>
      </c>
      <c r="F19" s="161">
        <f>C19</f>
        <v>2012</v>
      </c>
      <c r="G19" s="162">
        <f>D19</f>
        <v>2013</v>
      </c>
      <c r="H19" s="163" t="s">
        <v>14</v>
      </c>
      <c r="I19" s="161">
        <f>F19</f>
        <v>2012</v>
      </c>
      <c r="J19" s="164">
        <f>G19</f>
        <v>2013</v>
      </c>
      <c r="K19" s="161">
        <f>I19</f>
        <v>2012</v>
      </c>
      <c r="L19" s="162">
        <f>J19</f>
        <v>2013</v>
      </c>
      <c r="M19" s="163" t="s">
        <v>14</v>
      </c>
      <c r="N19" s="161">
        <f>K19</f>
        <v>2012</v>
      </c>
      <c r="O19" s="164">
        <f>L19</f>
        <v>2013</v>
      </c>
      <c r="P19" s="159"/>
      <c r="Q19" s="159"/>
    </row>
    <row r="20" spans="1:17" ht="19.5" customHeight="1">
      <c r="A20" s="184">
        <v>1</v>
      </c>
      <c r="B20" s="178" t="s">
        <v>177</v>
      </c>
      <c r="C20" s="129">
        <v>0</v>
      </c>
      <c r="D20" s="130">
        <v>32</v>
      </c>
      <c r="E20" s="131">
        <f>IF(C20=0,0,IF(D20=0,"-100,0",IF(D20*100/C20&lt;200,ROUND(D20*100/C20-100,1),ROUND(D20/C20,1)&amp;" р")))</f>
        <v>0</v>
      </c>
      <c r="F20" s="129"/>
      <c r="G20" s="130">
        <v>17</v>
      </c>
      <c r="H20" s="131">
        <f>IF(F20=0,0,IF(G20=0,"-100,0",IF(G20*100/F20&lt;200,ROUND(G20*100/F20-100,1),ROUND(G20/F20,1)&amp;" р")))</f>
        <v>0</v>
      </c>
      <c r="I20" s="127">
        <f aca="true" t="shared" si="0" ref="I20:I31">IF(C20=0,0,F20*100/C20)</f>
        <v>0</v>
      </c>
      <c r="J20" s="128">
        <f aca="true" t="shared" si="1" ref="J20:J31">IF(D20=0,0,G20*100/D20)</f>
        <v>53.125</v>
      </c>
      <c r="K20" s="129"/>
      <c r="L20" s="130"/>
      <c r="M20" s="131">
        <f>IF(K20=0,0,IF(L20=0,"-100,0",IF(L20*100/K20&lt;200,ROUND(L20*100/K20-100,1),ROUND(L20/K20,1)&amp;" р")))</f>
        <v>0</v>
      </c>
      <c r="N20" s="41">
        <f aca="true" t="shared" si="2" ref="N20:N31">IF(F20=0,0,K20*100/F20)</f>
        <v>0</v>
      </c>
      <c r="O20" s="42">
        <f aca="true" t="shared" si="3" ref="O20:O31">IF(G20=0,0,L20*100/G20)</f>
        <v>0</v>
      </c>
      <c r="P20" s="159"/>
      <c r="Q20" s="159"/>
    </row>
    <row r="21" spans="1:17" ht="19.5" customHeight="1">
      <c r="A21" s="37">
        <v>2</v>
      </c>
      <c r="B21" s="179" t="s">
        <v>178</v>
      </c>
      <c r="C21" s="64">
        <v>0</v>
      </c>
      <c r="D21" s="65">
        <v>23</v>
      </c>
      <c r="E21" s="132">
        <f>IF(C21=0,0,IF(D21=0,"-100,0",IF(D21*100/C21&lt;200,ROUND(D21*100/C21-100,1),ROUND(D21/C21,1)&amp;" р")))</f>
        <v>0</v>
      </c>
      <c r="F21" s="64"/>
      <c r="G21" s="65">
        <v>17</v>
      </c>
      <c r="H21" s="132">
        <f>IF(F21=0,0,IF(G21=0,"-100,0",IF(G21*100/F21&lt;200,ROUND(G21*100/F21-100,1),ROUND(G21/F21,1)&amp;" р")))</f>
        <v>0</v>
      </c>
      <c r="I21" s="43">
        <f t="shared" si="0"/>
        <v>0</v>
      </c>
      <c r="J21" s="44">
        <f t="shared" si="1"/>
        <v>73.91304347826087</v>
      </c>
      <c r="K21" s="64"/>
      <c r="L21" s="65"/>
      <c r="M21" s="132">
        <f>IF(K21=0,0,IF(L21=0,"-100,0",IF(L21*100/K21&lt;200,ROUND(L21*100/K21-100,1),ROUND(L21/K21,1)&amp;" р")))</f>
        <v>0</v>
      </c>
      <c r="N21" s="43">
        <f t="shared" si="2"/>
        <v>0</v>
      </c>
      <c r="O21" s="44">
        <f t="shared" si="3"/>
        <v>0</v>
      </c>
      <c r="P21" s="159"/>
      <c r="Q21" s="159"/>
    </row>
    <row r="22" spans="1:17" ht="19.5" customHeight="1">
      <c r="A22" s="37">
        <v>3</v>
      </c>
      <c r="B22" s="179" t="s">
        <v>179</v>
      </c>
      <c r="C22" s="64">
        <v>0</v>
      </c>
      <c r="D22" s="65">
        <v>19</v>
      </c>
      <c r="E22" s="132">
        <f aca="true" t="shared" si="4" ref="E22:E31">IF(C22=0,0,IF(D22=0,"-100,0",IF(D22*100/C22&lt;200,ROUND(D22*100/C22-100,1),ROUND(D22/C22,1)&amp;" р")))</f>
        <v>0</v>
      </c>
      <c r="F22" s="64"/>
      <c r="G22" s="65">
        <v>13</v>
      </c>
      <c r="H22" s="132">
        <f aca="true" t="shared" si="5" ref="H22:H31">IF(F22=0,0,IF(G22=0,"-100,0",IF(G22*100/F22&lt;200,ROUND(G22*100/F22-100,1),ROUND(G22/F22,1)&amp;" р")))</f>
        <v>0</v>
      </c>
      <c r="I22" s="43">
        <f t="shared" si="0"/>
        <v>0</v>
      </c>
      <c r="J22" s="44">
        <f t="shared" si="1"/>
        <v>68.42105263157895</v>
      </c>
      <c r="K22" s="64"/>
      <c r="L22" s="65"/>
      <c r="M22" s="132">
        <f aca="true" t="shared" si="6" ref="M22:M31">IF(K22=0,0,IF(L22=0,"-100,0",IF(L22*100/K22&lt;200,ROUND(L22*100/K22-100,1),ROUND(L22/K22,1)&amp;" р")))</f>
        <v>0</v>
      </c>
      <c r="N22" s="43">
        <f t="shared" si="2"/>
        <v>0</v>
      </c>
      <c r="O22" s="44">
        <f t="shared" si="3"/>
        <v>0</v>
      </c>
      <c r="P22" s="159"/>
      <c r="Q22" s="159"/>
    </row>
    <row r="23" spans="1:17" ht="19.5" customHeight="1">
      <c r="A23" s="37">
        <v>4</v>
      </c>
      <c r="B23" s="179" t="s">
        <v>180</v>
      </c>
      <c r="C23" s="64">
        <v>0</v>
      </c>
      <c r="D23" s="65">
        <v>66</v>
      </c>
      <c r="E23" s="132">
        <f t="shared" si="4"/>
        <v>0</v>
      </c>
      <c r="F23" s="64"/>
      <c r="G23" s="65">
        <v>38</v>
      </c>
      <c r="H23" s="132">
        <f t="shared" si="5"/>
        <v>0</v>
      </c>
      <c r="I23" s="43">
        <f t="shared" si="0"/>
        <v>0</v>
      </c>
      <c r="J23" s="44">
        <f t="shared" si="1"/>
        <v>57.57575757575758</v>
      </c>
      <c r="K23" s="64"/>
      <c r="L23" s="65"/>
      <c r="M23" s="132">
        <f t="shared" si="6"/>
        <v>0</v>
      </c>
      <c r="N23" s="43">
        <f t="shared" si="2"/>
        <v>0</v>
      </c>
      <c r="O23" s="44">
        <f t="shared" si="3"/>
        <v>0</v>
      </c>
      <c r="P23" s="159"/>
      <c r="Q23" s="159"/>
    </row>
    <row r="24" spans="1:17" ht="19.5" customHeight="1">
      <c r="A24" s="37">
        <v>5</v>
      </c>
      <c r="B24" s="179" t="s">
        <v>181</v>
      </c>
      <c r="C24" s="64">
        <v>0</v>
      </c>
      <c r="D24" s="65">
        <v>20</v>
      </c>
      <c r="E24" s="132">
        <f t="shared" si="4"/>
        <v>0</v>
      </c>
      <c r="F24" s="64"/>
      <c r="G24" s="65">
        <v>14</v>
      </c>
      <c r="H24" s="132">
        <f t="shared" si="5"/>
        <v>0</v>
      </c>
      <c r="I24" s="43">
        <f t="shared" si="0"/>
        <v>0</v>
      </c>
      <c r="J24" s="44">
        <f t="shared" si="1"/>
        <v>70</v>
      </c>
      <c r="K24" s="64"/>
      <c r="L24" s="65"/>
      <c r="M24" s="132">
        <f t="shared" si="6"/>
        <v>0</v>
      </c>
      <c r="N24" s="43">
        <f t="shared" si="2"/>
        <v>0</v>
      </c>
      <c r="O24" s="44">
        <f t="shared" si="3"/>
        <v>0</v>
      </c>
      <c r="P24" s="159"/>
      <c r="Q24" s="159"/>
    </row>
    <row r="25" spans="1:17" ht="19.5" customHeight="1">
      <c r="A25" s="37">
        <v>6</v>
      </c>
      <c r="B25" s="179" t="s">
        <v>182</v>
      </c>
      <c r="C25" s="64">
        <v>0</v>
      </c>
      <c r="D25" s="65">
        <v>31</v>
      </c>
      <c r="E25" s="132">
        <f t="shared" si="4"/>
        <v>0</v>
      </c>
      <c r="F25" s="64"/>
      <c r="G25" s="65">
        <v>18</v>
      </c>
      <c r="H25" s="132">
        <f t="shared" si="5"/>
        <v>0</v>
      </c>
      <c r="I25" s="43">
        <f t="shared" si="0"/>
        <v>0</v>
      </c>
      <c r="J25" s="44">
        <f t="shared" si="1"/>
        <v>58.064516129032256</v>
      </c>
      <c r="K25" s="64"/>
      <c r="L25" s="65"/>
      <c r="M25" s="132">
        <f t="shared" si="6"/>
        <v>0</v>
      </c>
      <c r="N25" s="43">
        <f t="shared" si="2"/>
        <v>0</v>
      </c>
      <c r="O25" s="44">
        <f t="shared" si="3"/>
        <v>0</v>
      </c>
      <c r="P25" s="159"/>
      <c r="Q25" s="159"/>
    </row>
    <row r="26" spans="1:17" ht="19.5" customHeight="1">
      <c r="A26" s="37">
        <v>7</v>
      </c>
      <c r="B26" s="179" t="s">
        <v>183</v>
      </c>
      <c r="C26" s="64">
        <v>0</v>
      </c>
      <c r="D26" s="65">
        <v>11</v>
      </c>
      <c r="E26" s="132">
        <f t="shared" si="4"/>
        <v>0</v>
      </c>
      <c r="F26" s="64"/>
      <c r="G26" s="65">
        <v>5</v>
      </c>
      <c r="H26" s="132">
        <f t="shared" si="5"/>
        <v>0</v>
      </c>
      <c r="I26" s="43">
        <f t="shared" si="0"/>
        <v>0</v>
      </c>
      <c r="J26" s="44">
        <f t="shared" si="1"/>
        <v>45.45454545454545</v>
      </c>
      <c r="K26" s="64"/>
      <c r="L26" s="65"/>
      <c r="M26" s="132">
        <f t="shared" si="6"/>
        <v>0</v>
      </c>
      <c r="N26" s="43">
        <f t="shared" si="2"/>
        <v>0</v>
      </c>
      <c r="O26" s="44">
        <f t="shared" si="3"/>
        <v>0</v>
      </c>
      <c r="P26" s="159"/>
      <c r="Q26" s="159"/>
    </row>
    <row r="27" spans="1:17" ht="19.5" customHeight="1">
      <c r="A27" s="37">
        <v>8</v>
      </c>
      <c r="B27" s="179" t="s">
        <v>184</v>
      </c>
      <c r="C27" s="64">
        <v>0</v>
      </c>
      <c r="D27" s="65">
        <v>11</v>
      </c>
      <c r="E27" s="132">
        <f t="shared" si="4"/>
        <v>0</v>
      </c>
      <c r="F27" s="64"/>
      <c r="G27" s="65">
        <v>2</v>
      </c>
      <c r="H27" s="132">
        <f t="shared" si="5"/>
        <v>0</v>
      </c>
      <c r="I27" s="43">
        <f t="shared" si="0"/>
        <v>0</v>
      </c>
      <c r="J27" s="44">
        <f t="shared" si="1"/>
        <v>18.181818181818183</v>
      </c>
      <c r="K27" s="64"/>
      <c r="L27" s="65"/>
      <c r="M27" s="132">
        <f t="shared" si="6"/>
        <v>0</v>
      </c>
      <c r="N27" s="43">
        <f t="shared" si="2"/>
        <v>0</v>
      </c>
      <c r="O27" s="44">
        <f t="shared" si="3"/>
        <v>0</v>
      </c>
      <c r="P27" s="159"/>
      <c r="Q27" s="159"/>
    </row>
    <row r="28" spans="1:17" ht="19.5" customHeight="1">
      <c r="A28" s="37">
        <v>9</v>
      </c>
      <c r="B28" s="179" t="s">
        <v>185</v>
      </c>
      <c r="C28" s="64">
        <v>0</v>
      </c>
      <c r="D28" s="65">
        <v>31</v>
      </c>
      <c r="E28" s="132">
        <f t="shared" si="4"/>
        <v>0</v>
      </c>
      <c r="F28" s="64"/>
      <c r="G28" s="65">
        <v>16</v>
      </c>
      <c r="H28" s="132">
        <f t="shared" si="5"/>
        <v>0</v>
      </c>
      <c r="I28" s="43">
        <f t="shared" si="0"/>
        <v>0</v>
      </c>
      <c r="J28" s="44">
        <f t="shared" si="1"/>
        <v>51.61290322580645</v>
      </c>
      <c r="K28" s="64"/>
      <c r="L28" s="65"/>
      <c r="M28" s="132">
        <f t="shared" si="6"/>
        <v>0</v>
      </c>
      <c r="N28" s="43">
        <f t="shared" si="2"/>
        <v>0</v>
      </c>
      <c r="O28" s="44">
        <f t="shared" si="3"/>
        <v>0</v>
      </c>
      <c r="P28" s="159"/>
      <c r="Q28" s="159"/>
    </row>
    <row r="29" spans="1:17" ht="19.5" customHeight="1">
      <c r="A29" s="37">
        <v>10</v>
      </c>
      <c r="B29" s="179" t="s">
        <v>186</v>
      </c>
      <c r="C29" s="64">
        <v>0</v>
      </c>
      <c r="D29" s="65">
        <v>7</v>
      </c>
      <c r="E29" s="132">
        <f t="shared" si="4"/>
        <v>0</v>
      </c>
      <c r="F29" s="64"/>
      <c r="G29" s="65">
        <v>3</v>
      </c>
      <c r="H29" s="132">
        <f t="shared" si="5"/>
        <v>0</v>
      </c>
      <c r="I29" s="43">
        <f t="shared" si="0"/>
        <v>0</v>
      </c>
      <c r="J29" s="44">
        <f t="shared" si="1"/>
        <v>42.857142857142854</v>
      </c>
      <c r="K29" s="64"/>
      <c r="L29" s="65"/>
      <c r="M29" s="132">
        <f t="shared" si="6"/>
        <v>0</v>
      </c>
      <c r="N29" s="43">
        <f t="shared" si="2"/>
        <v>0</v>
      </c>
      <c r="O29" s="44">
        <f t="shared" si="3"/>
        <v>0</v>
      </c>
      <c r="P29" s="159"/>
      <c r="Q29" s="159"/>
    </row>
    <row r="30" spans="1:17" ht="19.5" customHeight="1">
      <c r="A30" s="37">
        <v>11</v>
      </c>
      <c r="B30" s="179" t="s">
        <v>187</v>
      </c>
      <c r="C30" s="64">
        <v>0</v>
      </c>
      <c r="D30" s="65">
        <v>10</v>
      </c>
      <c r="E30" s="132">
        <f t="shared" si="4"/>
        <v>0</v>
      </c>
      <c r="F30" s="64"/>
      <c r="G30" s="65">
        <v>5</v>
      </c>
      <c r="H30" s="132">
        <f t="shared" si="5"/>
        <v>0</v>
      </c>
      <c r="I30" s="43">
        <f t="shared" si="0"/>
        <v>0</v>
      </c>
      <c r="J30" s="44">
        <f t="shared" si="1"/>
        <v>50</v>
      </c>
      <c r="K30" s="64"/>
      <c r="L30" s="65"/>
      <c r="M30" s="132">
        <f t="shared" si="6"/>
        <v>0</v>
      </c>
      <c r="N30" s="43">
        <f t="shared" si="2"/>
        <v>0</v>
      </c>
      <c r="O30" s="44">
        <f t="shared" si="3"/>
        <v>0</v>
      </c>
      <c r="P30" s="159"/>
      <c r="Q30" s="159"/>
    </row>
    <row r="31" spans="1:17" ht="19.5" customHeight="1" thickBot="1">
      <c r="A31" s="37">
        <v>12</v>
      </c>
      <c r="B31" s="185" t="s">
        <v>188</v>
      </c>
      <c r="C31" s="64">
        <v>0</v>
      </c>
      <c r="D31" s="65">
        <v>14</v>
      </c>
      <c r="E31" s="132">
        <f t="shared" si="4"/>
        <v>0</v>
      </c>
      <c r="F31" s="64"/>
      <c r="G31" s="65">
        <v>7</v>
      </c>
      <c r="H31" s="132">
        <f t="shared" si="5"/>
        <v>0</v>
      </c>
      <c r="I31" s="43">
        <f t="shared" si="0"/>
        <v>0</v>
      </c>
      <c r="J31" s="44">
        <f t="shared" si="1"/>
        <v>50</v>
      </c>
      <c r="K31" s="64"/>
      <c r="L31" s="65">
        <v>5</v>
      </c>
      <c r="M31" s="132">
        <f t="shared" si="6"/>
        <v>0</v>
      </c>
      <c r="N31" s="43">
        <f t="shared" si="2"/>
        <v>0</v>
      </c>
      <c r="O31" s="44">
        <f t="shared" si="3"/>
        <v>71.42857142857143</v>
      </c>
      <c r="P31" s="159"/>
      <c r="Q31" s="159"/>
    </row>
    <row r="32" spans="1:17" ht="19.5" customHeight="1" thickBot="1">
      <c r="A32" s="38">
        <v>13</v>
      </c>
      <c r="B32" s="186" t="s">
        <v>189</v>
      </c>
      <c r="C32" s="172">
        <v>0</v>
      </c>
      <c r="D32" s="173">
        <v>275</v>
      </c>
      <c r="E32" s="174">
        <f>IF(C32=0,0,IF(D32=0,"-100,0",IF(D32*100/C32&lt;200,ROUND(D32*100/C32-100,1),ROUND(D32/C32,1)&amp;" р")))</f>
        <v>0</v>
      </c>
      <c r="F32" s="172">
        <v>0</v>
      </c>
      <c r="G32" s="173">
        <v>155</v>
      </c>
      <c r="H32" s="174">
        <f>IF(F32=0,0,IF(G32=0,"-100,0",IF(G32*100/F32&lt;200,ROUND(G32*100/F32-100,1),ROUND(G32/F32,1)&amp;" р")))</f>
        <v>0</v>
      </c>
      <c r="I32" s="39">
        <f>IF(C32=0,0,F32*100/C32)</f>
        <v>0</v>
      </c>
      <c r="J32" s="40">
        <f>IF(D32=0,0,G32*100/D32)</f>
        <v>56.36363636363637</v>
      </c>
      <c r="K32" s="172">
        <v>0</v>
      </c>
      <c r="L32" s="173">
        <v>5</v>
      </c>
      <c r="M32" s="174">
        <f>IF(K32=0,0,IF(L32=0,"-100,0",IF(L32*100/K32&lt;200,ROUND(L32*100/K32-100,1),ROUND(L32/K32,1)&amp;" р")))</f>
        <v>0</v>
      </c>
      <c r="N32" s="39">
        <f>IF(F32=0,0,K32*100/F32)</f>
        <v>0</v>
      </c>
      <c r="O32" s="40">
        <f>IF(G32=0,0,L32*100/G32)</f>
        <v>3.225806451612903</v>
      </c>
      <c r="P32" s="159"/>
      <c r="Q32" s="159"/>
    </row>
    <row r="33" spans="1:18" ht="20.25" customHeight="1">
      <c r="A33" s="157" t="s">
        <v>102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60"/>
      <c r="L33" s="159"/>
      <c r="M33" s="159"/>
      <c r="N33" s="159"/>
      <c r="O33" s="159"/>
      <c r="P33" s="159"/>
      <c r="Q33" s="159"/>
      <c r="R33" s="159"/>
    </row>
    <row r="34" spans="1:18" ht="8.25" customHeight="1" thickBo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59"/>
      <c r="M34" s="159"/>
      <c r="N34" s="159"/>
      <c r="O34" s="159"/>
      <c r="P34" s="159"/>
      <c r="Q34" s="159"/>
      <c r="R34" s="159"/>
    </row>
    <row r="35" spans="1:17" ht="18" customHeight="1" thickBot="1">
      <c r="A35" s="231" t="s">
        <v>17</v>
      </c>
      <c r="B35" s="234" t="s">
        <v>18</v>
      </c>
      <c r="C35" s="236" t="s">
        <v>87</v>
      </c>
      <c r="D35" s="236"/>
      <c r="E35" s="236"/>
      <c r="F35" s="235" t="s">
        <v>13</v>
      </c>
      <c r="G35" s="235"/>
      <c r="H35" s="278" t="s">
        <v>104</v>
      </c>
      <c r="I35" s="279"/>
      <c r="J35" s="279"/>
      <c r="K35" s="279"/>
      <c r="L35" s="279"/>
      <c r="M35" s="279"/>
      <c r="N35" s="279"/>
      <c r="O35" s="280"/>
      <c r="P35" s="159"/>
      <c r="Q35" s="159"/>
    </row>
    <row r="36" spans="1:17" ht="54.75" customHeight="1" thickBot="1">
      <c r="A36" s="232"/>
      <c r="B36" s="234"/>
      <c r="C36" s="236"/>
      <c r="D36" s="236"/>
      <c r="E36" s="236"/>
      <c r="F36" s="235"/>
      <c r="G36" s="235"/>
      <c r="H36" s="277" t="s">
        <v>117</v>
      </c>
      <c r="I36" s="277"/>
      <c r="J36" s="276" t="s">
        <v>13</v>
      </c>
      <c r="K36" s="276"/>
      <c r="L36" s="277" t="s">
        <v>118</v>
      </c>
      <c r="M36" s="277"/>
      <c r="N36" s="276" t="s">
        <v>13</v>
      </c>
      <c r="O36" s="276"/>
      <c r="P36" s="159"/>
      <c r="Q36" s="159"/>
    </row>
    <row r="37" spans="1:17" ht="15.75" thickBot="1">
      <c r="A37" s="233"/>
      <c r="B37" s="234"/>
      <c r="C37" s="161">
        <f>C19</f>
        <v>2012</v>
      </c>
      <c r="D37" s="162">
        <f>D19</f>
        <v>2013</v>
      </c>
      <c r="E37" s="163" t="s">
        <v>14</v>
      </c>
      <c r="F37" s="161">
        <f>C37</f>
        <v>2012</v>
      </c>
      <c r="G37" s="164">
        <f>D37</f>
        <v>2013</v>
      </c>
      <c r="H37" s="161">
        <f aca="true" t="shared" si="7" ref="H37:O37">F37</f>
        <v>2012</v>
      </c>
      <c r="I37" s="162">
        <f t="shared" si="7"/>
        <v>2013</v>
      </c>
      <c r="J37" s="161">
        <f t="shared" si="7"/>
        <v>2012</v>
      </c>
      <c r="K37" s="164">
        <f t="shared" si="7"/>
        <v>2013</v>
      </c>
      <c r="L37" s="161">
        <f t="shared" si="7"/>
        <v>2012</v>
      </c>
      <c r="M37" s="162">
        <f t="shared" si="7"/>
        <v>2013</v>
      </c>
      <c r="N37" s="161">
        <f t="shared" si="7"/>
        <v>2012</v>
      </c>
      <c r="O37" s="164">
        <f t="shared" si="7"/>
        <v>2013</v>
      </c>
      <c r="P37" s="159"/>
      <c r="Q37" s="159"/>
    </row>
    <row r="38" spans="1:17" ht="19.5" customHeight="1">
      <c r="A38" s="184">
        <v>1</v>
      </c>
      <c r="B38" s="178" t="s">
        <v>177</v>
      </c>
      <c r="C38" s="129"/>
      <c r="D38" s="130">
        <v>11</v>
      </c>
      <c r="E38" s="131">
        <f>IF(C38=0,0,IF(D38=0,"-100,0",IF(D38*100/C38&lt;200,ROUND(D38*100/C38-100,1),ROUND(D38/C38,1)&amp;" р")))</f>
        <v>0</v>
      </c>
      <c r="F38" s="127">
        <f aca="true" t="shared" si="8" ref="F38:F50">IF(F20=0,0,C38*100/F20)</f>
        <v>0</v>
      </c>
      <c r="G38" s="128">
        <f aca="true" t="shared" si="9" ref="G38:G50">IF(G20=0,0,D38*100/G20)</f>
        <v>64.70588235294117</v>
      </c>
      <c r="H38" s="129"/>
      <c r="I38" s="175"/>
      <c r="J38" s="127">
        <f aca="true" t="shared" si="10" ref="J38:J46">IF(C38=0,0,H38*100/C38)</f>
        <v>0</v>
      </c>
      <c r="K38" s="128">
        <f aca="true" t="shared" si="11" ref="K38:K46">IF(D38=0,0,I38*100/D38)</f>
        <v>0</v>
      </c>
      <c r="L38" s="129"/>
      <c r="M38" s="175">
        <v>6</v>
      </c>
      <c r="N38" s="127">
        <f aca="true" t="shared" si="12" ref="N38:N46">IF(C38=0,0,L38*100/C38)</f>
        <v>0</v>
      </c>
      <c r="O38" s="128">
        <f aca="true" t="shared" si="13" ref="O38:O46">IF(D38=0,0,M38*100/D38)</f>
        <v>54.54545454545455</v>
      </c>
      <c r="P38" s="159"/>
      <c r="Q38" s="159"/>
    </row>
    <row r="39" spans="1:17" ht="19.5" customHeight="1">
      <c r="A39" s="37">
        <v>2</v>
      </c>
      <c r="B39" s="179" t="s">
        <v>178</v>
      </c>
      <c r="C39" s="64"/>
      <c r="D39" s="65">
        <v>9</v>
      </c>
      <c r="E39" s="132">
        <f>IF(C39=0,0,IF(D39=0,"-100,0",IF(D39*100/C39&lt;200,ROUND(D39*100/C39-100,1),ROUND(D39/C39,1)&amp;" р")))</f>
        <v>0</v>
      </c>
      <c r="F39" s="43">
        <f t="shared" si="8"/>
        <v>0</v>
      </c>
      <c r="G39" s="44">
        <f t="shared" si="9"/>
        <v>52.94117647058823</v>
      </c>
      <c r="H39" s="64"/>
      <c r="I39" s="176"/>
      <c r="J39" s="43">
        <f t="shared" si="10"/>
        <v>0</v>
      </c>
      <c r="K39" s="44">
        <f t="shared" si="11"/>
        <v>0</v>
      </c>
      <c r="L39" s="64"/>
      <c r="M39" s="176">
        <v>5</v>
      </c>
      <c r="N39" s="43">
        <f t="shared" si="12"/>
        <v>0</v>
      </c>
      <c r="O39" s="44">
        <f t="shared" si="13"/>
        <v>55.55555555555556</v>
      </c>
      <c r="P39" s="159"/>
      <c r="Q39" s="159"/>
    </row>
    <row r="40" spans="1:17" ht="19.5" customHeight="1">
      <c r="A40" s="37">
        <v>3</v>
      </c>
      <c r="B40" s="179" t="s">
        <v>179</v>
      </c>
      <c r="C40" s="64"/>
      <c r="D40" s="65">
        <v>7</v>
      </c>
      <c r="E40" s="132">
        <f aca="true" t="shared" si="14" ref="E40:E49">IF(C40=0,0,IF(D40=0,"-100,0",IF(D40*100/C40&lt;200,ROUND(D40*100/C40-100,1),ROUND(D40/C40,1)&amp;" р")))</f>
        <v>0</v>
      </c>
      <c r="F40" s="43">
        <f t="shared" si="8"/>
        <v>0</v>
      </c>
      <c r="G40" s="44">
        <f t="shared" si="9"/>
        <v>53.84615384615385</v>
      </c>
      <c r="H40" s="64"/>
      <c r="I40" s="176">
        <v>1</v>
      </c>
      <c r="J40" s="43">
        <f t="shared" si="10"/>
        <v>0</v>
      </c>
      <c r="K40" s="44">
        <f t="shared" si="11"/>
        <v>14.285714285714286</v>
      </c>
      <c r="L40" s="64"/>
      <c r="M40" s="176">
        <v>2</v>
      </c>
      <c r="N40" s="43">
        <f t="shared" si="12"/>
        <v>0</v>
      </c>
      <c r="O40" s="44">
        <f t="shared" si="13"/>
        <v>28.571428571428573</v>
      </c>
      <c r="P40" s="159"/>
      <c r="Q40" s="159"/>
    </row>
    <row r="41" spans="1:17" ht="19.5" customHeight="1">
      <c r="A41" s="37">
        <v>4</v>
      </c>
      <c r="B41" s="179" t="s">
        <v>180</v>
      </c>
      <c r="C41" s="64"/>
      <c r="D41" s="65">
        <v>15</v>
      </c>
      <c r="E41" s="132">
        <f t="shared" si="14"/>
        <v>0</v>
      </c>
      <c r="F41" s="43">
        <f t="shared" si="8"/>
        <v>0</v>
      </c>
      <c r="G41" s="44">
        <f t="shared" si="9"/>
        <v>39.473684210526315</v>
      </c>
      <c r="H41" s="64"/>
      <c r="I41" s="176">
        <v>1</v>
      </c>
      <c r="J41" s="43">
        <f t="shared" si="10"/>
        <v>0</v>
      </c>
      <c r="K41" s="44">
        <f t="shared" si="11"/>
        <v>6.666666666666667</v>
      </c>
      <c r="L41" s="64"/>
      <c r="M41" s="176">
        <v>6</v>
      </c>
      <c r="N41" s="43">
        <f t="shared" si="12"/>
        <v>0</v>
      </c>
      <c r="O41" s="44">
        <f t="shared" si="13"/>
        <v>40</v>
      </c>
      <c r="P41" s="159"/>
      <c r="Q41" s="159"/>
    </row>
    <row r="42" spans="1:17" ht="19.5" customHeight="1">
      <c r="A42" s="37">
        <v>5</v>
      </c>
      <c r="B42" s="179" t="s">
        <v>181</v>
      </c>
      <c r="C42" s="64"/>
      <c r="D42" s="65">
        <v>3</v>
      </c>
      <c r="E42" s="132">
        <f t="shared" si="14"/>
        <v>0</v>
      </c>
      <c r="F42" s="43">
        <f t="shared" si="8"/>
        <v>0</v>
      </c>
      <c r="G42" s="44">
        <f t="shared" si="9"/>
        <v>21.428571428571427</v>
      </c>
      <c r="H42" s="64"/>
      <c r="I42" s="176"/>
      <c r="J42" s="43">
        <f t="shared" si="10"/>
        <v>0</v>
      </c>
      <c r="K42" s="44">
        <f t="shared" si="11"/>
        <v>0</v>
      </c>
      <c r="L42" s="64"/>
      <c r="M42" s="176">
        <v>2</v>
      </c>
      <c r="N42" s="43">
        <f t="shared" si="12"/>
        <v>0</v>
      </c>
      <c r="O42" s="44">
        <f t="shared" si="13"/>
        <v>66.66666666666667</v>
      </c>
      <c r="P42" s="159"/>
      <c r="Q42" s="159"/>
    </row>
    <row r="43" spans="1:17" ht="19.5" customHeight="1">
      <c r="A43" s="37">
        <v>6</v>
      </c>
      <c r="B43" s="179" t="s">
        <v>182</v>
      </c>
      <c r="C43" s="64"/>
      <c r="D43" s="65">
        <v>7</v>
      </c>
      <c r="E43" s="132">
        <f t="shared" si="14"/>
        <v>0</v>
      </c>
      <c r="F43" s="43">
        <f t="shared" si="8"/>
        <v>0</v>
      </c>
      <c r="G43" s="44">
        <f t="shared" si="9"/>
        <v>38.888888888888886</v>
      </c>
      <c r="H43" s="64"/>
      <c r="I43" s="176"/>
      <c r="J43" s="43">
        <f t="shared" si="10"/>
        <v>0</v>
      </c>
      <c r="K43" s="44">
        <f t="shared" si="11"/>
        <v>0</v>
      </c>
      <c r="L43" s="64"/>
      <c r="M43" s="176">
        <v>2</v>
      </c>
      <c r="N43" s="43">
        <f t="shared" si="12"/>
        <v>0</v>
      </c>
      <c r="O43" s="44">
        <f t="shared" si="13"/>
        <v>28.571428571428573</v>
      </c>
      <c r="P43" s="159"/>
      <c r="Q43" s="159"/>
    </row>
    <row r="44" spans="1:17" ht="19.5" customHeight="1">
      <c r="A44" s="37">
        <v>7</v>
      </c>
      <c r="B44" s="179" t="s">
        <v>183</v>
      </c>
      <c r="C44" s="64"/>
      <c r="D44" s="65">
        <v>4</v>
      </c>
      <c r="E44" s="132">
        <f t="shared" si="14"/>
        <v>0</v>
      </c>
      <c r="F44" s="43">
        <f t="shared" si="8"/>
        <v>0</v>
      </c>
      <c r="G44" s="44">
        <f t="shared" si="9"/>
        <v>80</v>
      </c>
      <c r="H44" s="64"/>
      <c r="I44" s="176"/>
      <c r="J44" s="43">
        <f t="shared" si="10"/>
        <v>0</v>
      </c>
      <c r="K44" s="44">
        <f t="shared" si="11"/>
        <v>0</v>
      </c>
      <c r="L44" s="64"/>
      <c r="M44" s="176">
        <v>1</v>
      </c>
      <c r="N44" s="43">
        <f t="shared" si="12"/>
        <v>0</v>
      </c>
      <c r="O44" s="44">
        <f t="shared" si="13"/>
        <v>25</v>
      </c>
      <c r="P44" s="159"/>
      <c r="Q44" s="159"/>
    </row>
    <row r="45" spans="1:17" ht="19.5" customHeight="1">
      <c r="A45" s="37">
        <v>8</v>
      </c>
      <c r="B45" s="179" t="s">
        <v>184</v>
      </c>
      <c r="C45" s="64"/>
      <c r="D45" s="65">
        <v>1</v>
      </c>
      <c r="E45" s="132">
        <f t="shared" si="14"/>
        <v>0</v>
      </c>
      <c r="F45" s="43">
        <f t="shared" si="8"/>
        <v>0</v>
      </c>
      <c r="G45" s="44">
        <f t="shared" si="9"/>
        <v>50</v>
      </c>
      <c r="H45" s="64"/>
      <c r="I45" s="176"/>
      <c r="J45" s="43">
        <f t="shared" si="10"/>
        <v>0</v>
      </c>
      <c r="K45" s="44">
        <f t="shared" si="11"/>
        <v>0</v>
      </c>
      <c r="L45" s="64"/>
      <c r="M45" s="176"/>
      <c r="N45" s="43">
        <f t="shared" si="12"/>
        <v>0</v>
      </c>
      <c r="O45" s="44">
        <f t="shared" si="13"/>
        <v>0</v>
      </c>
      <c r="P45" s="159"/>
      <c r="Q45" s="159"/>
    </row>
    <row r="46" spans="1:17" ht="19.5" customHeight="1">
      <c r="A46" s="37">
        <v>9</v>
      </c>
      <c r="B46" s="179" t="s">
        <v>185</v>
      </c>
      <c r="C46" s="64"/>
      <c r="D46" s="65">
        <v>8</v>
      </c>
      <c r="E46" s="132">
        <f t="shared" si="14"/>
        <v>0</v>
      </c>
      <c r="F46" s="43">
        <f t="shared" si="8"/>
        <v>0</v>
      </c>
      <c r="G46" s="44">
        <f t="shared" si="9"/>
        <v>50</v>
      </c>
      <c r="H46" s="64"/>
      <c r="I46" s="176">
        <v>2</v>
      </c>
      <c r="J46" s="43">
        <f t="shared" si="10"/>
        <v>0</v>
      </c>
      <c r="K46" s="44">
        <f t="shared" si="11"/>
        <v>25</v>
      </c>
      <c r="L46" s="64"/>
      <c r="M46" s="176">
        <v>2</v>
      </c>
      <c r="N46" s="43">
        <f t="shared" si="12"/>
        <v>0</v>
      </c>
      <c r="O46" s="44">
        <f t="shared" si="13"/>
        <v>25</v>
      </c>
      <c r="P46" s="159"/>
      <c r="Q46" s="159"/>
    </row>
    <row r="47" spans="1:17" ht="19.5" customHeight="1">
      <c r="A47" s="37">
        <v>10</v>
      </c>
      <c r="B47" s="179" t="s">
        <v>186</v>
      </c>
      <c r="C47" s="64"/>
      <c r="D47" s="65">
        <v>2</v>
      </c>
      <c r="E47" s="132">
        <f t="shared" si="14"/>
        <v>0</v>
      </c>
      <c r="F47" s="43">
        <f t="shared" si="8"/>
        <v>0</v>
      </c>
      <c r="G47" s="44">
        <f t="shared" si="9"/>
        <v>66.66666666666667</v>
      </c>
      <c r="H47" s="64"/>
      <c r="I47" s="176"/>
      <c r="J47" s="43">
        <f aca="true" t="shared" si="15" ref="J47:K50">IF(C47=0,0,H47*100/C47)</f>
        <v>0</v>
      </c>
      <c r="K47" s="44">
        <f t="shared" si="15"/>
        <v>0</v>
      </c>
      <c r="L47" s="64"/>
      <c r="M47" s="176">
        <v>1</v>
      </c>
      <c r="N47" s="43">
        <f aca="true" t="shared" si="16" ref="N47:O50">IF(C47=0,0,L47*100/C47)</f>
        <v>0</v>
      </c>
      <c r="O47" s="44">
        <f t="shared" si="16"/>
        <v>50</v>
      </c>
      <c r="P47" s="159"/>
      <c r="Q47" s="159"/>
    </row>
    <row r="48" spans="1:17" ht="19.5" customHeight="1">
      <c r="A48" s="37">
        <v>11</v>
      </c>
      <c r="B48" s="179" t="s">
        <v>187</v>
      </c>
      <c r="C48" s="64"/>
      <c r="D48" s="65">
        <v>1</v>
      </c>
      <c r="E48" s="132">
        <f t="shared" si="14"/>
        <v>0</v>
      </c>
      <c r="F48" s="43">
        <f t="shared" si="8"/>
        <v>0</v>
      </c>
      <c r="G48" s="44">
        <f t="shared" si="9"/>
        <v>20</v>
      </c>
      <c r="H48" s="64"/>
      <c r="I48" s="176"/>
      <c r="J48" s="43">
        <f t="shared" si="15"/>
        <v>0</v>
      </c>
      <c r="K48" s="44">
        <f t="shared" si="15"/>
        <v>0</v>
      </c>
      <c r="L48" s="64"/>
      <c r="M48" s="176"/>
      <c r="N48" s="43">
        <f t="shared" si="16"/>
        <v>0</v>
      </c>
      <c r="O48" s="44">
        <f t="shared" si="16"/>
        <v>0</v>
      </c>
      <c r="P48" s="159"/>
      <c r="Q48" s="159"/>
    </row>
    <row r="49" spans="1:17" ht="19.5" customHeight="1" thickBot="1">
      <c r="A49" s="37">
        <v>12</v>
      </c>
      <c r="B49" s="185" t="s">
        <v>188</v>
      </c>
      <c r="C49" s="64"/>
      <c r="D49" s="65">
        <v>7</v>
      </c>
      <c r="E49" s="132">
        <f t="shared" si="14"/>
        <v>0</v>
      </c>
      <c r="F49" s="43">
        <f t="shared" si="8"/>
        <v>0</v>
      </c>
      <c r="G49" s="44">
        <f t="shared" si="9"/>
        <v>100</v>
      </c>
      <c r="H49" s="64"/>
      <c r="I49" s="176"/>
      <c r="J49" s="43">
        <f t="shared" si="15"/>
        <v>0</v>
      </c>
      <c r="K49" s="44">
        <f t="shared" si="15"/>
        <v>0</v>
      </c>
      <c r="L49" s="64"/>
      <c r="M49" s="176">
        <v>1</v>
      </c>
      <c r="N49" s="43">
        <f t="shared" si="16"/>
        <v>0</v>
      </c>
      <c r="O49" s="44">
        <f t="shared" si="16"/>
        <v>14.285714285714286</v>
      </c>
      <c r="P49" s="159"/>
      <c r="Q49" s="159"/>
    </row>
    <row r="50" spans="1:17" ht="19.5" customHeight="1" thickBot="1">
      <c r="A50" s="38">
        <v>13</v>
      </c>
      <c r="B50" s="186" t="s">
        <v>189</v>
      </c>
      <c r="C50" s="172">
        <v>0</v>
      </c>
      <c r="D50" s="173">
        <v>75</v>
      </c>
      <c r="E50" s="174">
        <f>IF(C50=0,0,IF(D50=0,"-100,0",IF(D50*100/C50&lt;200,ROUND(D50*100/C50-100,1),ROUND(D50/C50,1)&amp;" р")))</f>
        <v>0</v>
      </c>
      <c r="F50" s="39">
        <f t="shared" si="8"/>
        <v>0</v>
      </c>
      <c r="G50" s="40">
        <f t="shared" si="9"/>
        <v>48.38709677419355</v>
      </c>
      <c r="H50" s="172">
        <v>0</v>
      </c>
      <c r="I50" s="177">
        <v>4</v>
      </c>
      <c r="J50" s="39">
        <f t="shared" si="15"/>
        <v>0</v>
      </c>
      <c r="K50" s="40">
        <f t="shared" si="15"/>
        <v>5.333333333333333</v>
      </c>
      <c r="L50" s="172">
        <v>0</v>
      </c>
      <c r="M50" s="177">
        <v>28</v>
      </c>
      <c r="N50" s="39">
        <f t="shared" si="16"/>
        <v>0</v>
      </c>
      <c r="O50" s="40">
        <f t="shared" si="16"/>
        <v>37.333333333333336</v>
      </c>
      <c r="P50" s="159"/>
      <c r="Q50" s="159"/>
    </row>
    <row r="51" spans="1:18" ht="20.25" customHeight="1">
      <c r="A51" s="157" t="s">
        <v>113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60"/>
      <c r="L51" s="159"/>
      <c r="M51" s="159"/>
      <c r="N51" s="159"/>
      <c r="O51" s="159"/>
      <c r="P51" s="159"/>
      <c r="Q51" s="159"/>
      <c r="R51" s="159"/>
    </row>
    <row r="52" spans="1:18" ht="8.25" customHeight="1" thickBot="1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59"/>
      <c r="M52" s="159"/>
      <c r="N52" s="159"/>
      <c r="O52" s="159"/>
      <c r="P52" s="159"/>
      <c r="Q52" s="159"/>
      <c r="R52" s="159"/>
    </row>
    <row r="53" spans="1:17" ht="15.75" customHeight="1" thickBot="1">
      <c r="A53" s="231" t="s">
        <v>17</v>
      </c>
      <c r="B53" s="234" t="s">
        <v>18</v>
      </c>
      <c r="C53" s="236" t="s">
        <v>91</v>
      </c>
      <c r="D53" s="236"/>
      <c r="E53" s="236"/>
      <c r="F53" s="236" t="s">
        <v>42</v>
      </c>
      <c r="G53" s="236"/>
      <c r="H53" s="236"/>
      <c r="I53" s="239" t="s">
        <v>38</v>
      </c>
      <c r="J53" s="256"/>
      <c r="K53" s="240"/>
      <c r="L53" s="235" t="s">
        <v>13</v>
      </c>
      <c r="M53" s="235"/>
      <c r="N53" s="250" t="s">
        <v>44</v>
      </c>
      <c r="O53" s="251"/>
      <c r="P53" s="252"/>
      <c r="Q53" s="159"/>
    </row>
    <row r="54" spans="1:17" ht="54.75" customHeight="1" thickBot="1">
      <c r="A54" s="232"/>
      <c r="B54" s="234"/>
      <c r="C54" s="236"/>
      <c r="D54" s="236"/>
      <c r="E54" s="236"/>
      <c r="F54" s="236"/>
      <c r="G54" s="236"/>
      <c r="H54" s="236"/>
      <c r="I54" s="237" t="s">
        <v>43</v>
      </c>
      <c r="J54" s="257"/>
      <c r="K54" s="238"/>
      <c r="L54" s="235"/>
      <c r="M54" s="235"/>
      <c r="N54" s="253"/>
      <c r="O54" s="254"/>
      <c r="P54" s="255"/>
      <c r="Q54" s="159"/>
    </row>
    <row r="55" spans="1:17" ht="15.75" thickBot="1">
      <c r="A55" s="233"/>
      <c r="B55" s="234"/>
      <c r="C55" s="161">
        <f>C37</f>
        <v>2012</v>
      </c>
      <c r="D55" s="162">
        <f>D37</f>
        <v>2013</v>
      </c>
      <c r="E55" s="163" t="s">
        <v>14</v>
      </c>
      <c r="F55" s="161">
        <f>C55</f>
        <v>2012</v>
      </c>
      <c r="G55" s="162">
        <f>D55</f>
        <v>2013</v>
      </c>
      <c r="H55" s="163" t="s">
        <v>14</v>
      </c>
      <c r="I55" s="161">
        <f>F55</f>
        <v>2012</v>
      </c>
      <c r="J55" s="162">
        <f>G55</f>
        <v>2013</v>
      </c>
      <c r="K55" s="163" t="s">
        <v>14</v>
      </c>
      <c r="L55" s="161">
        <f>I55</f>
        <v>2012</v>
      </c>
      <c r="M55" s="164">
        <f>J55</f>
        <v>2013</v>
      </c>
      <c r="N55" s="161">
        <f>L55</f>
        <v>2012</v>
      </c>
      <c r="O55" s="162">
        <f>M55</f>
        <v>2013</v>
      </c>
      <c r="P55" s="163" t="s">
        <v>14</v>
      </c>
      <c r="Q55" s="159"/>
    </row>
    <row r="56" spans="1:17" ht="19.5" customHeight="1">
      <c r="A56" s="184">
        <v>1</v>
      </c>
      <c r="B56" s="178" t="s">
        <v>177</v>
      </c>
      <c r="C56" s="129"/>
      <c r="D56" s="130">
        <v>1</v>
      </c>
      <c r="E56" s="131">
        <f>IF(C56=0,0,IF(D56=0,"-100,0",IF(D56*100/C56&lt;200,ROUND(D56*100/C56-100,1),ROUND(D56/C56,1)&amp;" р")))</f>
        <v>0</v>
      </c>
      <c r="F56" s="129"/>
      <c r="G56" s="130">
        <v>5</v>
      </c>
      <c r="H56" s="131">
        <f>IF(F56=0,0,IF(G56=0,"-100,0",IF(G56*100/F56&lt;200,ROUND(G56*100/F56-100,1),ROUND(G56/F56,1)&amp;" р")))</f>
        <v>0</v>
      </c>
      <c r="I56" s="129"/>
      <c r="J56" s="130">
        <v>3</v>
      </c>
      <c r="K56" s="131">
        <f>IF(I56=0,0,IF(J56=0,"-100,0",IF(J56*100/I56&lt;200,ROUND(J56*100/I56-100,1),ROUND(J56/I56,1)&amp;" р")))</f>
        <v>0</v>
      </c>
      <c r="L56" s="41">
        <f aca="true" t="shared" si="17" ref="L56:M63">IF(F56=0,0,I56*100/F56)</f>
        <v>0</v>
      </c>
      <c r="M56" s="42">
        <f t="shared" si="17"/>
        <v>60</v>
      </c>
      <c r="N56" s="129"/>
      <c r="O56" s="130"/>
      <c r="P56" s="131">
        <f>IF(N56=0,0,IF(O56=0,"-100,0",IF(O56*100/N56&lt;200,ROUND(O56*100/N56-100,1),ROUND(O56/N56,1)&amp;" р")))</f>
        <v>0</v>
      </c>
      <c r="Q56" s="159"/>
    </row>
    <row r="57" spans="1:17" ht="19.5" customHeight="1">
      <c r="A57" s="37">
        <v>2</v>
      </c>
      <c r="B57" s="179" t="s">
        <v>178</v>
      </c>
      <c r="C57" s="64"/>
      <c r="D57" s="65"/>
      <c r="E57" s="132">
        <f>IF(C57=0,0,IF(D57=0,"-100,0",IF(D57*100/C57&lt;200,ROUND(D57*100/C57-100,1),ROUND(D57/C57,1)&amp;" р")))</f>
        <v>0</v>
      </c>
      <c r="F57" s="64"/>
      <c r="G57" s="65">
        <v>8</v>
      </c>
      <c r="H57" s="132">
        <f>IF(F57=0,0,IF(G57=0,"-100,0",IF(G57*100/F57&lt;200,ROUND(G57*100/F57-100,1),ROUND(G57/F57,1)&amp;" р")))</f>
        <v>0</v>
      </c>
      <c r="I57" s="64"/>
      <c r="J57" s="65"/>
      <c r="K57" s="132">
        <f>IF(I57=0,0,IF(J57=0,"-100,0",IF(J57*100/I57&lt;200,ROUND(J57*100/I57-100,1),ROUND(J57/I57,1)&amp;" р")))</f>
        <v>0</v>
      </c>
      <c r="L57" s="43">
        <f t="shared" si="17"/>
        <v>0</v>
      </c>
      <c r="M57" s="44">
        <f t="shared" si="17"/>
        <v>0</v>
      </c>
      <c r="N57" s="64"/>
      <c r="O57" s="65"/>
      <c r="P57" s="132">
        <f>IF(N57=0,0,IF(O57=0,"-100,0",IF(O57*100/N57&lt;200,ROUND(O57*100/N57-100,1),ROUND(O57/N57,1)&amp;" р")))</f>
        <v>0</v>
      </c>
      <c r="Q57" s="159"/>
    </row>
    <row r="58" spans="1:17" ht="19.5" customHeight="1">
      <c r="A58" s="37">
        <v>3</v>
      </c>
      <c r="B58" s="179" t="s">
        <v>179</v>
      </c>
      <c r="C58" s="64"/>
      <c r="D58" s="65"/>
      <c r="E58" s="132">
        <f aca="true" t="shared" si="18" ref="E58:E67">IF(C58=0,0,IF(D58=0,"-100,0",IF(D58*100/C58&lt;200,ROUND(D58*100/C58-100,1),ROUND(D58/C58,1)&amp;" р")))</f>
        <v>0</v>
      </c>
      <c r="F58" s="64"/>
      <c r="G58" s="65">
        <v>6</v>
      </c>
      <c r="H58" s="132">
        <f aca="true" t="shared" si="19" ref="H58:H67">IF(F58=0,0,IF(G58=0,"-100,0",IF(G58*100/F58&lt;200,ROUND(G58*100/F58-100,1),ROUND(G58/F58,1)&amp;" р")))</f>
        <v>0</v>
      </c>
      <c r="I58" s="64"/>
      <c r="J58" s="65"/>
      <c r="K58" s="132">
        <f aca="true" t="shared" si="20" ref="K58:K67">IF(I58=0,0,IF(J58=0,"-100,0",IF(J58*100/I58&lt;200,ROUND(J58*100/I58-100,1),ROUND(J58/I58,1)&amp;" р")))</f>
        <v>0</v>
      </c>
      <c r="L58" s="43">
        <f t="shared" si="17"/>
        <v>0</v>
      </c>
      <c r="M58" s="44">
        <f t="shared" si="17"/>
        <v>0</v>
      </c>
      <c r="N58" s="64"/>
      <c r="O58" s="65"/>
      <c r="P58" s="132">
        <f aca="true" t="shared" si="21" ref="P58:P67">IF(N58=0,0,IF(O58=0,"-100,0",IF(O58*100/N58&lt;200,ROUND(O58*100/N58-100,1),ROUND(O58/N58,1)&amp;" р")))</f>
        <v>0</v>
      </c>
      <c r="Q58" s="159"/>
    </row>
    <row r="59" spans="1:17" ht="19.5" customHeight="1">
      <c r="A59" s="37">
        <v>4</v>
      </c>
      <c r="B59" s="179" t="s">
        <v>180</v>
      </c>
      <c r="C59" s="64"/>
      <c r="D59" s="65">
        <v>1</v>
      </c>
      <c r="E59" s="132">
        <f t="shared" si="18"/>
        <v>0</v>
      </c>
      <c r="F59" s="64"/>
      <c r="G59" s="65">
        <v>22</v>
      </c>
      <c r="H59" s="132">
        <f t="shared" si="19"/>
        <v>0</v>
      </c>
      <c r="I59" s="64"/>
      <c r="J59" s="65"/>
      <c r="K59" s="132">
        <f t="shared" si="20"/>
        <v>0</v>
      </c>
      <c r="L59" s="43">
        <f t="shared" si="17"/>
        <v>0</v>
      </c>
      <c r="M59" s="44">
        <f t="shared" si="17"/>
        <v>0</v>
      </c>
      <c r="N59" s="64"/>
      <c r="O59" s="65"/>
      <c r="P59" s="132">
        <f t="shared" si="21"/>
        <v>0</v>
      </c>
      <c r="Q59" s="159"/>
    </row>
    <row r="60" spans="1:17" ht="19.5" customHeight="1">
      <c r="A60" s="37">
        <v>5</v>
      </c>
      <c r="B60" s="179" t="s">
        <v>181</v>
      </c>
      <c r="C60" s="64"/>
      <c r="D60" s="65">
        <v>1</v>
      </c>
      <c r="E60" s="132">
        <f t="shared" si="18"/>
        <v>0</v>
      </c>
      <c r="F60" s="64"/>
      <c r="G60" s="65">
        <v>10</v>
      </c>
      <c r="H60" s="132">
        <f t="shared" si="19"/>
        <v>0</v>
      </c>
      <c r="I60" s="64"/>
      <c r="J60" s="65"/>
      <c r="K60" s="132">
        <f t="shared" si="20"/>
        <v>0</v>
      </c>
      <c r="L60" s="43">
        <f t="shared" si="17"/>
        <v>0</v>
      </c>
      <c r="M60" s="44">
        <f t="shared" si="17"/>
        <v>0</v>
      </c>
      <c r="N60" s="64"/>
      <c r="O60" s="65"/>
      <c r="P60" s="132">
        <f t="shared" si="21"/>
        <v>0</v>
      </c>
      <c r="Q60" s="159"/>
    </row>
    <row r="61" spans="1:17" ht="19.5" customHeight="1">
      <c r="A61" s="37">
        <v>6</v>
      </c>
      <c r="B61" s="179" t="s">
        <v>182</v>
      </c>
      <c r="C61" s="64"/>
      <c r="D61" s="65"/>
      <c r="E61" s="132">
        <f t="shared" si="18"/>
        <v>0</v>
      </c>
      <c r="F61" s="64"/>
      <c r="G61" s="65">
        <v>11</v>
      </c>
      <c r="H61" s="132">
        <f t="shared" si="19"/>
        <v>0</v>
      </c>
      <c r="I61" s="64"/>
      <c r="J61" s="65">
        <v>5</v>
      </c>
      <c r="K61" s="132">
        <f t="shared" si="20"/>
        <v>0</v>
      </c>
      <c r="L61" s="43">
        <f t="shared" si="17"/>
        <v>0</v>
      </c>
      <c r="M61" s="44">
        <f t="shared" si="17"/>
        <v>45.45454545454545</v>
      </c>
      <c r="N61" s="64"/>
      <c r="O61" s="65"/>
      <c r="P61" s="132">
        <f t="shared" si="21"/>
        <v>0</v>
      </c>
      <c r="Q61" s="159"/>
    </row>
    <row r="62" spans="1:17" ht="19.5" customHeight="1">
      <c r="A62" s="37">
        <v>7</v>
      </c>
      <c r="B62" s="179" t="s">
        <v>183</v>
      </c>
      <c r="C62" s="64"/>
      <c r="D62" s="65"/>
      <c r="E62" s="132">
        <f t="shared" si="18"/>
        <v>0</v>
      </c>
      <c r="F62" s="64"/>
      <c r="G62" s="65">
        <v>1</v>
      </c>
      <c r="H62" s="132">
        <f t="shared" si="19"/>
        <v>0</v>
      </c>
      <c r="I62" s="64"/>
      <c r="J62" s="65"/>
      <c r="K62" s="132">
        <f t="shared" si="20"/>
        <v>0</v>
      </c>
      <c r="L62" s="43">
        <f t="shared" si="17"/>
        <v>0</v>
      </c>
      <c r="M62" s="44">
        <f t="shared" si="17"/>
        <v>0</v>
      </c>
      <c r="N62" s="64"/>
      <c r="O62" s="65"/>
      <c r="P62" s="132">
        <f t="shared" si="21"/>
        <v>0</v>
      </c>
      <c r="Q62" s="159"/>
    </row>
    <row r="63" spans="1:17" ht="19.5" customHeight="1">
      <c r="A63" s="37">
        <v>8</v>
      </c>
      <c r="B63" s="179" t="s">
        <v>184</v>
      </c>
      <c r="C63" s="64"/>
      <c r="D63" s="65">
        <v>1</v>
      </c>
      <c r="E63" s="132">
        <f t="shared" si="18"/>
        <v>0</v>
      </c>
      <c r="F63" s="64"/>
      <c r="G63" s="65"/>
      <c r="H63" s="132">
        <f t="shared" si="19"/>
        <v>0</v>
      </c>
      <c r="I63" s="64"/>
      <c r="J63" s="65"/>
      <c r="K63" s="132">
        <f t="shared" si="20"/>
        <v>0</v>
      </c>
      <c r="L63" s="43">
        <f t="shared" si="17"/>
        <v>0</v>
      </c>
      <c r="M63" s="44">
        <f t="shared" si="17"/>
        <v>0</v>
      </c>
      <c r="N63" s="64"/>
      <c r="O63" s="65"/>
      <c r="P63" s="132">
        <f t="shared" si="21"/>
        <v>0</v>
      </c>
      <c r="Q63" s="159"/>
    </row>
    <row r="64" spans="1:17" ht="19.5" customHeight="1">
      <c r="A64" s="37">
        <v>9</v>
      </c>
      <c r="B64" s="179" t="s">
        <v>185</v>
      </c>
      <c r="C64" s="64"/>
      <c r="D64" s="65"/>
      <c r="E64" s="132">
        <f t="shared" si="18"/>
        <v>0</v>
      </c>
      <c r="F64" s="64"/>
      <c r="G64" s="65">
        <v>8</v>
      </c>
      <c r="H64" s="132">
        <f t="shared" si="19"/>
        <v>0</v>
      </c>
      <c r="I64" s="64"/>
      <c r="J64" s="65"/>
      <c r="K64" s="132">
        <f t="shared" si="20"/>
        <v>0</v>
      </c>
      <c r="L64" s="43">
        <f aca="true" t="shared" si="22" ref="L64:M68">IF(F64=0,0,I64*100/F64)</f>
        <v>0</v>
      </c>
      <c r="M64" s="44">
        <f t="shared" si="22"/>
        <v>0</v>
      </c>
      <c r="N64" s="64"/>
      <c r="O64" s="65"/>
      <c r="P64" s="132">
        <f t="shared" si="21"/>
        <v>0</v>
      </c>
      <c r="Q64" s="159"/>
    </row>
    <row r="65" spans="1:17" ht="19.5" customHeight="1">
      <c r="A65" s="37">
        <v>10</v>
      </c>
      <c r="B65" s="179" t="s">
        <v>186</v>
      </c>
      <c r="C65" s="64"/>
      <c r="D65" s="65"/>
      <c r="E65" s="132">
        <f t="shared" si="18"/>
        <v>0</v>
      </c>
      <c r="F65" s="64"/>
      <c r="G65" s="65">
        <v>1</v>
      </c>
      <c r="H65" s="132">
        <f t="shared" si="19"/>
        <v>0</v>
      </c>
      <c r="I65" s="64"/>
      <c r="J65" s="65">
        <v>1</v>
      </c>
      <c r="K65" s="132">
        <f t="shared" si="20"/>
        <v>0</v>
      </c>
      <c r="L65" s="43">
        <f t="shared" si="22"/>
        <v>0</v>
      </c>
      <c r="M65" s="44">
        <f t="shared" si="22"/>
        <v>100</v>
      </c>
      <c r="N65" s="64"/>
      <c r="O65" s="65"/>
      <c r="P65" s="132">
        <f t="shared" si="21"/>
        <v>0</v>
      </c>
      <c r="Q65" s="159"/>
    </row>
    <row r="66" spans="1:17" ht="19.5" customHeight="1">
      <c r="A66" s="37">
        <v>11</v>
      </c>
      <c r="B66" s="179" t="s">
        <v>187</v>
      </c>
      <c r="C66" s="64"/>
      <c r="D66" s="65">
        <v>1</v>
      </c>
      <c r="E66" s="132">
        <f t="shared" si="18"/>
        <v>0</v>
      </c>
      <c r="F66" s="64"/>
      <c r="G66" s="65">
        <v>3</v>
      </c>
      <c r="H66" s="132">
        <f t="shared" si="19"/>
        <v>0</v>
      </c>
      <c r="I66" s="64"/>
      <c r="J66" s="65">
        <v>3</v>
      </c>
      <c r="K66" s="132">
        <f t="shared" si="20"/>
        <v>0</v>
      </c>
      <c r="L66" s="43">
        <f t="shared" si="22"/>
        <v>0</v>
      </c>
      <c r="M66" s="44">
        <f t="shared" si="22"/>
        <v>100</v>
      </c>
      <c r="N66" s="64"/>
      <c r="O66" s="65"/>
      <c r="P66" s="132">
        <f t="shared" si="21"/>
        <v>0</v>
      </c>
      <c r="Q66" s="159"/>
    </row>
    <row r="67" spans="1:17" ht="19.5" customHeight="1" thickBot="1">
      <c r="A67" s="37">
        <v>12</v>
      </c>
      <c r="B67" s="185" t="s">
        <v>188</v>
      </c>
      <c r="C67" s="64"/>
      <c r="D67" s="65"/>
      <c r="E67" s="132">
        <f t="shared" si="18"/>
        <v>0</v>
      </c>
      <c r="F67" s="64"/>
      <c r="G67" s="65"/>
      <c r="H67" s="132">
        <f t="shared" si="19"/>
        <v>0</v>
      </c>
      <c r="I67" s="64"/>
      <c r="J67" s="65"/>
      <c r="K67" s="132">
        <f t="shared" si="20"/>
        <v>0</v>
      </c>
      <c r="L67" s="43">
        <f t="shared" si="22"/>
        <v>0</v>
      </c>
      <c r="M67" s="44">
        <f t="shared" si="22"/>
        <v>0</v>
      </c>
      <c r="N67" s="64"/>
      <c r="O67" s="65"/>
      <c r="P67" s="132">
        <f t="shared" si="21"/>
        <v>0</v>
      </c>
      <c r="Q67" s="159"/>
    </row>
    <row r="68" spans="1:17" ht="19.5" customHeight="1" thickBot="1">
      <c r="A68" s="38">
        <v>13</v>
      </c>
      <c r="B68" s="186" t="s">
        <v>189</v>
      </c>
      <c r="C68" s="172">
        <v>0</v>
      </c>
      <c r="D68" s="173">
        <v>5</v>
      </c>
      <c r="E68" s="174">
        <f>IF(C68=0,0,IF(D68=0,"-100,0",IF(D68*100/C68&lt;200,ROUND(D68*100/C68-100,1),ROUND(D68/C68,1)&amp;" р")))</f>
        <v>0</v>
      </c>
      <c r="F68" s="172">
        <v>0</v>
      </c>
      <c r="G68" s="173">
        <v>75</v>
      </c>
      <c r="H68" s="174">
        <f>IF(F68=0,0,IF(G68=0,"-100,0",IF(G68*100/F68&lt;200,ROUND(G68*100/F68-100,1),ROUND(G68/F68,1)&amp;" р")))</f>
        <v>0</v>
      </c>
      <c r="I68" s="172">
        <v>0</v>
      </c>
      <c r="J68" s="173">
        <v>12</v>
      </c>
      <c r="K68" s="174">
        <f>IF(I68=0,0,IF(J68=0,"-100,0",IF(J68*100/I68&lt;200,ROUND(J68*100/I68-100,1),ROUND(J68/I68,1)&amp;" р")))</f>
        <v>0</v>
      </c>
      <c r="L68" s="39">
        <f t="shared" si="22"/>
        <v>0</v>
      </c>
      <c r="M68" s="40">
        <f t="shared" si="22"/>
        <v>16</v>
      </c>
      <c r="N68" s="172">
        <v>0</v>
      </c>
      <c r="O68" s="173">
        <v>0</v>
      </c>
      <c r="P68" s="174">
        <f>IF(N68=0,0,IF(O68=0,"-100,0",IF(O68*100/N68&lt;200,ROUND(O68*100/N68-100,1),ROUND(O68/N68,1)&amp;" р")))</f>
        <v>0</v>
      </c>
      <c r="Q68" s="159"/>
    </row>
    <row r="69" spans="1:18" ht="17.25">
      <c r="A69" s="157" t="s">
        <v>114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60"/>
      <c r="L69" s="159"/>
      <c r="M69" s="159"/>
      <c r="N69" s="159"/>
      <c r="O69" s="159"/>
      <c r="P69" s="159"/>
      <c r="Q69" s="159"/>
      <c r="R69" s="159"/>
    </row>
    <row r="70" spans="2:18" ht="5.25" customHeight="1" thickBot="1">
      <c r="B70" s="159"/>
      <c r="C70" s="160"/>
      <c r="D70" s="160"/>
      <c r="E70" s="160"/>
      <c r="F70" s="160"/>
      <c r="G70" s="160"/>
      <c r="H70" s="160"/>
      <c r="I70" s="160"/>
      <c r="J70" s="160"/>
      <c r="K70" s="160"/>
      <c r="L70" s="159"/>
      <c r="M70" s="159"/>
      <c r="N70" s="159"/>
      <c r="O70" s="159"/>
      <c r="P70" s="159"/>
      <c r="Q70" s="159"/>
      <c r="R70" s="159"/>
    </row>
    <row r="71" spans="1:21" ht="16.5" customHeight="1" thickBot="1">
      <c r="A71" s="231" t="s">
        <v>17</v>
      </c>
      <c r="B71" s="234" t="s">
        <v>18</v>
      </c>
      <c r="C71" s="243" t="s">
        <v>106</v>
      </c>
      <c r="D71" s="244"/>
      <c r="E71" s="245"/>
      <c r="F71" s="239" t="s">
        <v>38</v>
      </c>
      <c r="G71" s="240"/>
      <c r="H71" s="250" t="s">
        <v>49</v>
      </c>
      <c r="I71" s="251"/>
      <c r="J71" s="252"/>
      <c r="K71" s="239" t="s">
        <v>38</v>
      </c>
      <c r="L71" s="240"/>
      <c r="M71" s="243" t="s">
        <v>112</v>
      </c>
      <c r="N71" s="244"/>
      <c r="O71" s="245"/>
      <c r="P71" s="239" t="s">
        <v>38</v>
      </c>
      <c r="Q71" s="240"/>
      <c r="R71" s="159"/>
      <c r="S71" s="159"/>
      <c r="T71" s="159"/>
      <c r="U71" s="159"/>
    </row>
    <row r="72" spans="1:21" ht="61.5" customHeight="1" thickBot="1">
      <c r="A72" s="232"/>
      <c r="B72" s="234"/>
      <c r="C72" s="246"/>
      <c r="D72" s="247"/>
      <c r="E72" s="248"/>
      <c r="F72" s="237" t="s">
        <v>107</v>
      </c>
      <c r="G72" s="238"/>
      <c r="H72" s="253"/>
      <c r="I72" s="254"/>
      <c r="J72" s="255"/>
      <c r="K72" s="237" t="s">
        <v>107</v>
      </c>
      <c r="L72" s="238"/>
      <c r="M72" s="246"/>
      <c r="N72" s="247"/>
      <c r="O72" s="248"/>
      <c r="P72" s="237" t="s">
        <v>107</v>
      </c>
      <c r="Q72" s="238"/>
      <c r="R72" s="159"/>
      <c r="S72" s="159"/>
      <c r="T72" s="159"/>
      <c r="U72" s="159"/>
    </row>
    <row r="73" spans="1:17" ht="15.75" thickBot="1">
      <c r="A73" s="233"/>
      <c r="B73" s="234"/>
      <c r="C73" s="161">
        <f>F55</f>
        <v>2012</v>
      </c>
      <c r="D73" s="162">
        <f>G55</f>
        <v>2013</v>
      </c>
      <c r="E73" s="163" t="s">
        <v>14</v>
      </c>
      <c r="F73" s="161">
        <f>C73</f>
        <v>2012</v>
      </c>
      <c r="G73" s="164">
        <f>D73</f>
        <v>2013</v>
      </c>
      <c r="H73" s="161">
        <f>F73</f>
        <v>2012</v>
      </c>
      <c r="I73" s="162">
        <f>G73</f>
        <v>2013</v>
      </c>
      <c r="J73" s="163" t="s">
        <v>14</v>
      </c>
      <c r="K73" s="161">
        <f>H73</f>
        <v>2012</v>
      </c>
      <c r="L73" s="164">
        <f>I73</f>
        <v>2013</v>
      </c>
      <c r="M73" s="161">
        <f>K73</f>
        <v>2012</v>
      </c>
      <c r="N73" s="162">
        <f>L73</f>
        <v>2013</v>
      </c>
      <c r="O73" s="163" t="s">
        <v>14</v>
      </c>
      <c r="P73" s="161">
        <f>M73</f>
        <v>2012</v>
      </c>
      <c r="Q73" s="164">
        <f>N73</f>
        <v>2013</v>
      </c>
    </row>
    <row r="74" spans="1:17" ht="19.5" customHeight="1">
      <c r="A74" s="184">
        <v>1</v>
      </c>
      <c r="B74" s="178" t="s">
        <v>177</v>
      </c>
      <c r="C74" s="129"/>
      <c r="D74" s="130"/>
      <c r="E74" s="131">
        <f>IF(C74=0,0,IF(D74=0,"-100,0",IF(D74*100/C74&lt;200,ROUND(D74*100/C74-100,1),ROUND(D74/C74,1)&amp;" р")))</f>
        <v>0</v>
      </c>
      <c r="F74" s="129"/>
      <c r="G74" s="175"/>
      <c r="H74" s="129"/>
      <c r="I74" s="130"/>
      <c r="J74" s="131">
        <f>IF(H74=0,0,IF(I74=0,"-100,0",IF(I74*100/H74&lt;200,ROUND(I74*100/H74-100,1),ROUND(I74/H74,1)&amp;" р")))</f>
        <v>0</v>
      </c>
      <c r="K74" s="129"/>
      <c r="L74" s="175"/>
      <c r="M74" s="129"/>
      <c r="N74" s="130"/>
      <c r="O74" s="131">
        <f>IF(M74=0,0,IF(N74=0,"-100,0",IF(N74*100/M74&lt;200,ROUND(N74*100/M74-100,1),ROUND(N74/M74,1)&amp;" р")))</f>
        <v>0</v>
      </c>
      <c r="P74" s="129"/>
      <c r="Q74" s="175"/>
    </row>
    <row r="75" spans="1:17" ht="19.5" customHeight="1">
      <c r="A75" s="37">
        <v>2</v>
      </c>
      <c r="B75" s="179" t="s">
        <v>178</v>
      </c>
      <c r="C75" s="64"/>
      <c r="D75" s="65"/>
      <c r="E75" s="132">
        <f>IF(C75=0,0,IF(D75=0,"-100,0",IF(D75*100/C75&lt;200,ROUND(D75*100/C75-100,1),ROUND(D75/C75,1)&amp;" р")))</f>
        <v>0</v>
      </c>
      <c r="F75" s="64"/>
      <c r="G75" s="176"/>
      <c r="H75" s="64"/>
      <c r="I75" s="65"/>
      <c r="J75" s="132">
        <f>IF(H75=0,0,IF(I75=0,"-100,0",IF(I75*100/H75&lt;200,ROUND(I75*100/H75-100,1),ROUND(I75/H75,1)&amp;" р")))</f>
        <v>0</v>
      </c>
      <c r="K75" s="64"/>
      <c r="L75" s="176"/>
      <c r="M75" s="64"/>
      <c r="N75" s="65"/>
      <c r="O75" s="132">
        <f>IF(M75=0,0,IF(N75=0,"-100,0",IF(N75*100/M75&lt;200,ROUND(N75*100/M75-100,1),ROUND(N75/M75,1)&amp;" р")))</f>
        <v>0</v>
      </c>
      <c r="P75" s="64"/>
      <c r="Q75" s="176"/>
    </row>
    <row r="76" spans="1:17" ht="19.5" customHeight="1">
      <c r="A76" s="37">
        <v>3</v>
      </c>
      <c r="B76" s="179" t="s">
        <v>179</v>
      </c>
      <c r="C76" s="64"/>
      <c r="D76" s="65"/>
      <c r="E76" s="132">
        <f aca="true" t="shared" si="23" ref="E76:E85">IF(C76=0,0,IF(D76=0,"-100,0",IF(D76*100/C76&lt;200,ROUND(D76*100/C76-100,1),ROUND(D76/C76,1)&amp;" р")))</f>
        <v>0</v>
      </c>
      <c r="F76" s="64"/>
      <c r="G76" s="176"/>
      <c r="H76" s="64"/>
      <c r="I76" s="65"/>
      <c r="J76" s="132">
        <f aca="true" t="shared" si="24" ref="J76:J85">IF(H76=0,0,IF(I76=0,"-100,0",IF(I76*100/H76&lt;200,ROUND(I76*100/H76-100,1),ROUND(I76/H76,1)&amp;" р")))</f>
        <v>0</v>
      </c>
      <c r="K76" s="64"/>
      <c r="L76" s="176"/>
      <c r="M76" s="64"/>
      <c r="N76" s="65"/>
      <c r="O76" s="132">
        <f aca="true" t="shared" si="25" ref="O76:O85">IF(M76=0,0,IF(N76=0,"-100,0",IF(N76*100/M76&lt;200,ROUND(N76*100/M76-100,1),ROUND(N76/M76,1)&amp;" р")))</f>
        <v>0</v>
      </c>
      <c r="P76" s="64"/>
      <c r="Q76" s="176"/>
    </row>
    <row r="77" spans="1:17" ht="19.5" customHeight="1">
      <c r="A77" s="37">
        <v>4</v>
      </c>
      <c r="B77" s="179" t="s">
        <v>180</v>
      </c>
      <c r="C77" s="64"/>
      <c r="D77" s="65"/>
      <c r="E77" s="132">
        <f t="shared" si="23"/>
        <v>0</v>
      </c>
      <c r="F77" s="64"/>
      <c r="G77" s="176"/>
      <c r="H77" s="64"/>
      <c r="I77" s="65"/>
      <c r="J77" s="132">
        <f t="shared" si="24"/>
        <v>0</v>
      </c>
      <c r="K77" s="64"/>
      <c r="L77" s="176"/>
      <c r="M77" s="64"/>
      <c r="N77" s="65"/>
      <c r="O77" s="132">
        <f t="shared" si="25"/>
        <v>0</v>
      </c>
      <c r="P77" s="64"/>
      <c r="Q77" s="176"/>
    </row>
    <row r="78" spans="1:17" ht="19.5" customHeight="1">
      <c r="A78" s="37">
        <v>5</v>
      </c>
      <c r="B78" s="179" t="s">
        <v>181</v>
      </c>
      <c r="C78" s="64"/>
      <c r="D78" s="65"/>
      <c r="E78" s="132">
        <f t="shared" si="23"/>
        <v>0</v>
      </c>
      <c r="F78" s="64"/>
      <c r="G78" s="176"/>
      <c r="H78" s="64"/>
      <c r="I78" s="65"/>
      <c r="J78" s="132">
        <f t="shared" si="24"/>
        <v>0</v>
      </c>
      <c r="K78" s="64"/>
      <c r="L78" s="176"/>
      <c r="M78" s="64"/>
      <c r="N78" s="65"/>
      <c r="O78" s="132">
        <f t="shared" si="25"/>
        <v>0</v>
      </c>
      <c r="P78" s="64"/>
      <c r="Q78" s="176"/>
    </row>
    <row r="79" spans="1:17" ht="19.5" customHeight="1">
      <c r="A79" s="37">
        <v>6</v>
      </c>
      <c r="B79" s="179" t="s">
        <v>182</v>
      </c>
      <c r="C79" s="64"/>
      <c r="D79" s="65"/>
      <c r="E79" s="132">
        <f t="shared" si="23"/>
        <v>0</v>
      </c>
      <c r="F79" s="64"/>
      <c r="G79" s="176"/>
      <c r="H79" s="64"/>
      <c r="I79" s="65"/>
      <c r="J79" s="132">
        <f t="shared" si="24"/>
        <v>0</v>
      </c>
      <c r="K79" s="64"/>
      <c r="L79" s="176"/>
      <c r="M79" s="64"/>
      <c r="N79" s="65"/>
      <c r="O79" s="132">
        <f t="shared" si="25"/>
        <v>0</v>
      </c>
      <c r="P79" s="64"/>
      <c r="Q79" s="176"/>
    </row>
    <row r="80" spans="1:17" ht="19.5" customHeight="1">
      <c r="A80" s="37">
        <v>7</v>
      </c>
      <c r="B80" s="179" t="s">
        <v>183</v>
      </c>
      <c r="C80" s="64"/>
      <c r="D80" s="65"/>
      <c r="E80" s="132">
        <f t="shared" si="23"/>
        <v>0</v>
      </c>
      <c r="F80" s="64"/>
      <c r="G80" s="176"/>
      <c r="H80" s="64"/>
      <c r="I80" s="65"/>
      <c r="J80" s="132">
        <f t="shared" si="24"/>
        <v>0</v>
      </c>
      <c r="K80" s="64"/>
      <c r="L80" s="176"/>
      <c r="M80" s="64"/>
      <c r="N80" s="65"/>
      <c r="O80" s="132">
        <f t="shared" si="25"/>
        <v>0</v>
      </c>
      <c r="P80" s="64"/>
      <c r="Q80" s="176"/>
    </row>
    <row r="81" spans="1:17" ht="19.5" customHeight="1">
      <c r="A81" s="37">
        <v>8</v>
      </c>
      <c r="B81" s="179" t="s">
        <v>184</v>
      </c>
      <c r="C81" s="64"/>
      <c r="D81" s="65"/>
      <c r="E81" s="132">
        <f t="shared" si="23"/>
        <v>0</v>
      </c>
      <c r="F81" s="64"/>
      <c r="G81" s="176"/>
      <c r="H81" s="64"/>
      <c r="I81" s="65"/>
      <c r="J81" s="132">
        <f t="shared" si="24"/>
        <v>0</v>
      </c>
      <c r="K81" s="64"/>
      <c r="L81" s="176"/>
      <c r="M81" s="64"/>
      <c r="N81" s="65"/>
      <c r="O81" s="132">
        <f t="shared" si="25"/>
        <v>0</v>
      </c>
      <c r="P81" s="64"/>
      <c r="Q81" s="176"/>
    </row>
    <row r="82" spans="1:17" ht="19.5" customHeight="1">
      <c r="A82" s="37">
        <v>9</v>
      </c>
      <c r="B82" s="179" t="s">
        <v>185</v>
      </c>
      <c r="C82" s="64"/>
      <c r="D82" s="65"/>
      <c r="E82" s="132">
        <f t="shared" si="23"/>
        <v>0</v>
      </c>
      <c r="F82" s="64"/>
      <c r="G82" s="176"/>
      <c r="H82" s="64"/>
      <c r="I82" s="65"/>
      <c r="J82" s="132">
        <f t="shared" si="24"/>
        <v>0</v>
      </c>
      <c r="K82" s="64"/>
      <c r="L82" s="176"/>
      <c r="M82" s="64"/>
      <c r="N82" s="65"/>
      <c r="O82" s="132">
        <f t="shared" si="25"/>
        <v>0</v>
      </c>
      <c r="P82" s="64"/>
      <c r="Q82" s="176"/>
    </row>
    <row r="83" spans="1:17" ht="19.5" customHeight="1">
      <c r="A83" s="37">
        <v>10</v>
      </c>
      <c r="B83" s="179" t="s">
        <v>186</v>
      </c>
      <c r="C83" s="64"/>
      <c r="D83" s="65"/>
      <c r="E83" s="132">
        <f t="shared" si="23"/>
        <v>0</v>
      </c>
      <c r="F83" s="64"/>
      <c r="G83" s="176"/>
      <c r="H83" s="64"/>
      <c r="I83" s="65"/>
      <c r="J83" s="132">
        <f t="shared" si="24"/>
        <v>0</v>
      </c>
      <c r="K83" s="64"/>
      <c r="L83" s="176"/>
      <c r="M83" s="64"/>
      <c r="N83" s="65"/>
      <c r="O83" s="132">
        <f t="shared" si="25"/>
        <v>0</v>
      </c>
      <c r="P83" s="64"/>
      <c r="Q83" s="176"/>
    </row>
    <row r="84" spans="1:17" ht="19.5" customHeight="1">
      <c r="A84" s="37">
        <v>11</v>
      </c>
      <c r="B84" s="179" t="s">
        <v>187</v>
      </c>
      <c r="C84" s="64"/>
      <c r="D84" s="65"/>
      <c r="E84" s="132">
        <f t="shared" si="23"/>
        <v>0</v>
      </c>
      <c r="F84" s="64"/>
      <c r="G84" s="176"/>
      <c r="H84" s="64"/>
      <c r="I84" s="65"/>
      <c r="J84" s="132">
        <f t="shared" si="24"/>
        <v>0</v>
      </c>
      <c r="K84" s="64"/>
      <c r="L84" s="176"/>
      <c r="M84" s="64"/>
      <c r="N84" s="65"/>
      <c r="O84" s="132">
        <f t="shared" si="25"/>
        <v>0</v>
      </c>
      <c r="P84" s="64"/>
      <c r="Q84" s="176"/>
    </row>
    <row r="85" spans="1:17" ht="19.5" customHeight="1" thickBot="1">
      <c r="A85" s="37">
        <v>12</v>
      </c>
      <c r="B85" s="185" t="s">
        <v>188</v>
      </c>
      <c r="C85" s="64"/>
      <c r="D85" s="65"/>
      <c r="E85" s="132">
        <f t="shared" si="23"/>
        <v>0</v>
      </c>
      <c r="F85" s="64"/>
      <c r="G85" s="176"/>
      <c r="H85" s="64"/>
      <c r="I85" s="65"/>
      <c r="J85" s="132">
        <f t="shared" si="24"/>
        <v>0</v>
      </c>
      <c r="K85" s="64"/>
      <c r="L85" s="176"/>
      <c r="M85" s="64"/>
      <c r="N85" s="65"/>
      <c r="O85" s="132">
        <f t="shared" si="25"/>
        <v>0</v>
      </c>
      <c r="P85" s="64"/>
      <c r="Q85" s="176"/>
    </row>
    <row r="86" spans="1:17" ht="19.5" customHeight="1" thickBot="1">
      <c r="A86" s="38">
        <v>13</v>
      </c>
      <c r="B86" s="186" t="s">
        <v>189</v>
      </c>
      <c r="C86" s="172">
        <v>0</v>
      </c>
      <c r="D86" s="173">
        <v>0</v>
      </c>
      <c r="E86" s="174">
        <f>IF(C86=0,0,IF(D86=0,"-100,0",IF(D86*100/C86&lt;200,ROUND(D86*100/C86-100,1),ROUND(D86/C86,1)&amp;" р")))</f>
        <v>0</v>
      </c>
      <c r="F86" s="172">
        <v>0</v>
      </c>
      <c r="G86" s="177">
        <v>0</v>
      </c>
      <c r="H86" s="172">
        <v>0</v>
      </c>
      <c r="I86" s="173">
        <v>0</v>
      </c>
      <c r="J86" s="174">
        <f>IF(H86=0,0,IF(I86=0,"-100,0",IF(I86*100/H86&lt;200,ROUND(I86*100/H86-100,1),ROUND(I86/H86,1)&amp;" р")))</f>
        <v>0</v>
      </c>
      <c r="K86" s="172">
        <v>0</v>
      </c>
      <c r="L86" s="177">
        <v>0</v>
      </c>
      <c r="M86" s="172">
        <v>0</v>
      </c>
      <c r="N86" s="173">
        <v>0</v>
      </c>
      <c r="O86" s="174">
        <f>IF(M86=0,0,IF(N86=0,"-100,0",IF(N86*100/M86&lt;200,ROUND(N86*100/M86-100,1),ROUND(N86/M86,1)&amp;" р")))</f>
        <v>0</v>
      </c>
      <c r="P86" s="172">
        <v>0</v>
      </c>
      <c r="Q86" s="177">
        <v>0</v>
      </c>
    </row>
    <row r="87" spans="1:18" ht="17.25">
      <c r="A87" s="157" t="s">
        <v>140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60"/>
      <c r="L87" s="159"/>
      <c r="M87" s="159"/>
      <c r="N87" s="159"/>
      <c r="O87" s="159"/>
      <c r="P87" s="159"/>
      <c r="Q87" s="159"/>
      <c r="R87" s="159"/>
    </row>
    <row r="88" spans="2:18" ht="5.25" customHeight="1" thickBot="1">
      <c r="B88" s="159"/>
      <c r="C88" s="160"/>
      <c r="D88" s="160"/>
      <c r="E88" s="160"/>
      <c r="F88" s="160"/>
      <c r="G88" s="160"/>
      <c r="H88" s="160"/>
      <c r="I88" s="160"/>
      <c r="J88" s="160"/>
      <c r="K88" s="160"/>
      <c r="L88" s="159"/>
      <c r="M88" s="159"/>
      <c r="N88" s="159"/>
      <c r="O88" s="159"/>
      <c r="P88" s="159"/>
      <c r="Q88" s="159"/>
      <c r="R88" s="159"/>
    </row>
    <row r="89" spans="1:17" ht="16.5" customHeight="1" thickBot="1">
      <c r="A89" s="231" t="s">
        <v>17</v>
      </c>
      <c r="B89" s="234" t="s">
        <v>18</v>
      </c>
      <c r="C89" s="243" t="s">
        <v>145</v>
      </c>
      <c r="D89" s="244"/>
      <c r="E89" s="245"/>
      <c r="F89" s="239" t="s">
        <v>38</v>
      </c>
      <c r="G89" s="240"/>
      <c r="H89" s="250" t="s">
        <v>144</v>
      </c>
      <c r="I89" s="251"/>
      <c r="J89" s="252"/>
      <c r="K89" s="239" t="s">
        <v>38</v>
      </c>
      <c r="L89" s="240"/>
      <c r="M89" s="159"/>
      <c r="N89" s="159"/>
      <c r="O89" s="159"/>
      <c r="P89" s="159"/>
      <c r="Q89" s="159"/>
    </row>
    <row r="90" spans="1:17" ht="61.5" customHeight="1" thickBot="1">
      <c r="A90" s="232"/>
      <c r="B90" s="234"/>
      <c r="C90" s="246"/>
      <c r="D90" s="247"/>
      <c r="E90" s="248"/>
      <c r="F90" s="237" t="s">
        <v>107</v>
      </c>
      <c r="G90" s="238"/>
      <c r="H90" s="253"/>
      <c r="I90" s="254"/>
      <c r="J90" s="255"/>
      <c r="K90" s="237" t="s">
        <v>107</v>
      </c>
      <c r="L90" s="238"/>
      <c r="M90" s="159"/>
      <c r="N90" s="159"/>
      <c r="O90" s="159"/>
      <c r="P90" s="159"/>
      <c r="Q90" s="159"/>
    </row>
    <row r="91" spans="1:17" ht="15.75" thickBot="1">
      <c r="A91" s="233"/>
      <c r="B91" s="234"/>
      <c r="C91" s="161">
        <f>F73</f>
        <v>2012</v>
      </c>
      <c r="D91" s="162">
        <f>G73</f>
        <v>2013</v>
      </c>
      <c r="E91" s="163" t="s">
        <v>14</v>
      </c>
      <c r="F91" s="161">
        <f>C91</f>
        <v>2012</v>
      </c>
      <c r="G91" s="164">
        <f>D91</f>
        <v>2013</v>
      </c>
      <c r="H91" s="161">
        <f>F91</f>
        <v>2012</v>
      </c>
      <c r="I91" s="162">
        <f>G91</f>
        <v>2013</v>
      </c>
      <c r="J91" s="163" t="s">
        <v>14</v>
      </c>
      <c r="K91" s="161">
        <f>H91</f>
        <v>2012</v>
      </c>
      <c r="L91" s="164">
        <f>I91</f>
        <v>2013</v>
      </c>
      <c r="M91" s="159"/>
      <c r="N91" s="159"/>
      <c r="O91" s="159"/>
      <c r="P91" s="159"/>
      <c r="Q91" s="159"/>
    </row>
    <row r="92" spans="1:17" ht="19.5" customHeight="1">
      <c r="A92" s="184">
        <v>1</v>
      </c>
      <c r="B92" s="178" t="s">
        <v>177</v>
      </c>
      <c r="C92" s="129"/>
      <c r="D92" s="130"/>
      <c r="E92" s="131">
        <f>IF(C92=0,0,IF(D92=0,"-100,0",IF(D92*100/C92&lt;200,ROUND(D92*100/C92-100,1),ROUND(D92/C92,1)&amp;" р")))</f>
        <v>0</v>
      </c>
      <c r="F92" s="129"/>
      <c r="G92" s="175"/>
      <c r="H92" s="129"/>
      <c r="I92" s="130"/>
      <c r="J92" s="131">
        <f>IF(H92=0,0,IF(I92=0,"-100,0",IF(I92*100/H92&lt;200,ROUND(I92*100/H92-100,1),ROUND(I92/H92,1)&amp;" р")))</f>
        <v>0</v>
      </c>
      <c r="K92" s="129"/>
      <c r="L92" s="175"/>
      <c r="M92" s="159"/>
      <c r="N92" s="159"/>
      <c r="O92" s="159"/>
      <c r="P92" s="159"/>
      <c r="Q92" s="159"/>
    </row>
    <row r="93" spans="1:17" ht="19.5" customHeight="1">
      <c r="A93" s="37">
        <v>2</v>
      </c>
      <c r="B93" s="179" t="s">
        <v>178</v>
      </c>
      <c r="C93" s="64"/>
      <c r="D93" s="65"/>
      <c r="E93" s="132">
        <f>IF(C93=0,0,IF(D93=0,"-100,0",IF(D93*100/C93&lt;200,ROUND(D93*100/C93-100,1),ROUND(D93/C93,1)&amp;" р")))</f>
        <v>0</v>
      </c>
      <c r="F93" s="64"/>
      <c r="G93" s="176"/>
      <c r="H93" s="64"/>
      <c r="I93" s="65"/>
      <c r="J93" s="132">
        <f>IF(H93=0,0,IF(I93=0,"-100,0",IF(I93*100/H93&lt;200,ROUND(I93*100/H93-100,1),ROUND(I93/H93,1)&amp;" р")))</f>
        <v>0</v>
      </c>
      <c r="K93" s="64"/>
      <c r="L93" s="176"/>
      <c r="M93" s="159"/>
      <c r="N93" s="159"/>
      <c r="O93" s="159"/>
      <c r="P93" s="159"/>
      <c r="Q93" s="159"/>
    </row>
    <row r="94" spans="1:17" ht="19.5" customHeight="1">
      <c r="A94" s="37">
        <v>3</v>
      </c>
      <c r="B94" s="179" t="s">
        <v>179</v>
      </c>
      <c r="C94" s="64"/>
      <c r="D94" s="65"/>
      <c r="E94" s="132">
        <f aca="true" t="shared" si="26" ref="E94:E103">IF(C94=0,0,IF(D94=0,"-100,0",IF(D94*100/C94&lt;200,ROUND(D94*100/C94-100,1),ROUND(D94/C94,1)&amp;" р")))</f>
        <v>0</v>
      </c>
      <c r="F94" s="64"/>
      <c r="G94" s="176"/>
      <c r="H94" s="64"/>
      <c r="I94" s="65"/>
      <c r="J94" s="132">
        <f aca="true" t="shared" si="27" ref="J94:J103">IF(H94=0,0,IF(I94=0,"-100,0",IF(I94*100/H94&lt;200,ROUND(I94*100/H94-100,1),ROUND(I94/H94,1)&amp;" р")))</f>
        <v>0</v>
      </c>
      <c r="K94" s="64"/>
      <c r="L94" s="176"/>
      <c r="M94" s="159"/>
      <c r="N94" s="159"/>
      <c r="O94" s="159"/>
      <c r="P94" s="159"/>
      <c r="Q94" s="159"/>
    </row>
    <row r="95" spans="1:17" ht="19.5" customHeight="1">
      <c r="A95" s="37">
        <v>4</v>
      </c>
      <c r="B95" s="179" t="s">
        <v>180</v>
      </c>
      <c r="C95" s="64"/>
      <c r="D95" s="65"/>
      <c r="E95" s="132">
        <f t="shared" si="26"/>
        <v>0</v>
      </c>
      <c r="F95" s="64"/>
      <c r="G95" s="176"/>
      <c r="H95" s="64"/>
      <c r="I95" s="65">
        <v>1</v>
      </c>
      <c r="J95" s="132">
        <f t="shared" si="27"/>
        <v>0</v>
      </c>
      <c r="K95" s="64"/>
      <c r="L95" s="176"/>
      <c r="M95" s="159"/>
      <c r="N95" s="159"/>
      <c r="O95" s="159"/>
      <c r="P95" s="159"/>
      <c r="Q95" s="159"/>
    </row>
    <row r="96" spans="1:17" ht="19.5" customHeight="1">
      <c r="A96" s="37">
        <v>5</v>
      </c>
      <c r="B96" s="179" t="s">
        <v>181</v>
      </c>
      <c r="C96" s="64"/>
      <c r="D96" s="65"/>
      <c r="E96" s="132">
        <f t="shared" si="26"/>
        <v>0</v>
      </c>
      <c r="F96" s="64"/>
      <c r="G96" s="176"/>
      <c r="H96" s="64"/>
      <c r="I96" s="65"/>
      <c r="J96" s="132">
        <f t="shared" si="27"/>
        <v>0</v>
      </c>
      <c r="K96" s="64"/>
      <c r="L96" s="176"/>
      <c r="M96" s="159"/>
      <c r="N96" s="159"/>
      <c r="O96" s="159"/>
      <c r="P96" s="159"/>
      <c r="Q96" s="159"/>
    </row>
    <row r="97" spans="1:17" ht="19.5" customHeight="1">
      <c r="A97" s="37">
        <v>6</v>
      </c>
      <c r="B97" s="179" t="s">
        <v>182</v>
      </c>
      <c r="C97" s="64"/>
      <c r="D97" s="65"/>
      <c r="E97" s="132">
        <f t="shared" si="26"/>
        <v>0</v>
      </c>
      <c r="F97" s="64"/>
      <c r="G97" s="176"/>
      <c r="H97" s="64"/>
      <c r="I97" s="65"/>
      <c r="J97" s="132">
        <f t="shared" si="27"/>
        <v>0</v>
      </c>
      <c r="K97" s="64"/>
      <c r="L97" s="176"/>
      <c r="M97" s="159"/>
      <c r="N97" s="159"/>
      <c r="O97" s="159"/>
      <c r="P97" s="159"/>
      <c r="Q97" s="159"/>
    </row>
    <row r="98" spans="1:17" ht="19.5" customHeight="1">
      <c r="A98" s="37">
        <v>7</v>
      </c>
      <c r="B98" s="179" t="s">
        <v>183</v>
      </c>
      <c r="C98" s="64"/>
      <c r="D98" s="65"/>
      <c r="E98" s="132">
        <f t="shared" si="26"/>
        <v>0</v>
      </c>
      <c r="F98" s="64"/>
      <c r="G98" s="176"/>
      <c r="H98" s="64"/>
      <c r="I98" s="65"/>
      <c r="J98" s="132">
        <f t="shared" si="27"/>
        <v>0</v>
      </c>
      <c r="K98" s="64"/>
      <c r="L98" s="176"/>
      <c r="M98" s="159"/>
      <c r="N98" s="159"/>
      <c r="O98" s="159"/>
      <c r="P98" s="159"/>
      <c r="Q98" s="159"/>
    </row>
    <row r="99" spans="1:17" ht="19.5" customHeight="1">
      <c r="A99" s="37">
        <v>8</v>
      </c>
      <c r="B99" s="179" t="s">
        <v>184</v>
      </c>
      <c r="C99" s="64"/>
      <c r="D99" s="65"/>
      <c r="E99" s="132">
        <f t="shared" si="26"/>
        <v>0</v>
      </c>
      <c r="F99" s="64"/>
      <c r="G99" s="176"/>
      <c r="H99" s="64"/>
      <c r="I99" s="65"/>
      <c r="J99" s="132">
        <f t="shared" si="27"/>
        <v>0</v>
      </c>
      <c r="K99" s="64"/>
      <c r="L99" s="176"/>
      <c r="M99" s="159"/>
      <c r="N99" s="159"/>
      <c r="O99" s="159"/>
      <c r="P99" s="159"/>
      <c r="Q99" s="159"/>
    </row>
    <row r="100" spans="1:17" ht="19.5" customHeight="1">
      <c r="A100" s="37">
        <v>9</v>
      </c>
      <c r="B100" s="179" t="s">
        <v>185</v>
      </c>
      <c r="C100" s="64"/>
      <c r="D100" s="65"/>
      <c r="E100" s="132">
        <f t="shared" si="26"/>
        <v>0</v>
      </c>
      <c r="F100" s="64"/>
      <c r="G100" s="176"/>
      <c r="H100" s="64"/>
      <c r="I100" s="65"/>
      <c r="J100" s="132">
        <f t="shared" si="27"/>
        <v>0</v>
      </c>
      <c r="K100" s="64"/>
      <c r="L100" s="176"/>
      <c r="M100" s="159"/>
      <c r="N100" s="159"/>
      <c r="O100" s="159"/>
      <c r="P100" s="159"/>
      <c r="Q100" s="159"/>
    </row>
    <row r="101" spans="1:17" ht="19.5" customHeight="1">
      <c r="A101" s="37">
        <v>10</v>
      </c>
      <c r="B101" s="179" t="s">
        <v>186</v>
      </c>
      <c r="C101" s="64"/>
      <c r="D101" s="65"/>
      <c r="E101" s="132">
        <f t="shared" si="26"/>
        <v>0</v>
      </c>
      <c r="F101" s="64"/>
      <c r="G101" s="176"/>
      <c r="H101" s="64"/>
      <c r="I101" s="65"/>
      <c r="J101" s="132">
        <f t="shared" si="27"/>
        <v>0</v>
      </c>
      <c r="K101" s="64"/>
      <c r="L101" s="176"/>
      <c r="M101" s="159"/>
      <c r="N101" s="159"/>
      <c r="O101" s="159"/>
      <c r="P101" s="159"/>
      <c r="Q101" s="159"/>
    </row>
    <row r="102" spans="1:17" ht="19.5" customHeight="1">
      <c r="A102" s="37">
        <v>11</v>
      </c>
      <c r="B102" s="179" t="s">
        <v>187</v>
      </c>
      <c r="C102" s="64"/>
      <c r="D102" s="65"/>
      <c r="E102" s="132">
        <f t="shared" si="26"/>
        <v>0</v>
      </c>
      <c r="F102" s="64"/>
      <c r="G102" s="176"/>
      <c r="H102" s="64"/>
      <c r="I102" s="65"/>
      <c r="J102" s="132">
        <f t="shared" si="27"/>
        <v>0</v>
      </c>
      <c r="K102" s="64"/>
      <c r="L102" s="176"/>
      <c r="M102" s="159"/>
      <c r="N102" s="159"/>
      <c r="O102" s="159"/>
      <c r="P102" s="159"/>
      <c r="Q102" s="159"/>
    </row>
    <row r="103" spans="1:17" ht="19.5" customHeight="1" thickBot="1">
      <c r="A103" s="37">
        <v>12</v>
      </c>
      <c r="B103" s="185" t="s">
        <v>188</v>
      </c>
      <c r="C103" s="64"/>
      <c r="D103" s="65"/>
      <c r="E103" s="132">
        <f t="shared" si="26"/>
        <v>0</v>
      </c>
      <c r="F103" s="64"/>
      <c r="G103" s="176"/>
      <c r="H103" s="64"/>
      <c r="I103" s="65"/>
      <c r="J103" s="132">
        <f t="shared" si="27"/>
        <v>0</v>
      </c>
      <c r="K103" s="64"/>
      <c r="L103" s="176"/>
      <c r="M103" s="159"/>
      <c r="N103" s="159"/>
      <c r="O103" s="159"/>
      <c r="P103" s="159"/>
      <c r="Q103" s="159"/>
    </row>
    <row r="104" spans="1:17" ht="19.5" customHeight="1" thickBot="1">
      <c r="A104" s="38">
        <v>13</v>
      </c>
      <c r="B104" s="186" t="s">
        <v>189</v>
      </c>
      <c r="C104" s="172">
        <v>0</v>
      </c>
      <c r="D104" s="173">
        <v>0</v>
      </c>
      <c r="E104" s="174">
        <f>IF(C104=0,0,IF(D104=0,"-100,0",IF(D104*100/C104&lt;200,ROUND(D104*100/C104-100,1),ROUND(D104/C104,1)&amp;" р")))</f>
        <v>0</v>
      </c>
      <c r="F104" s="172">
        <v>0</v>
      </c>
      <c r="G104" s="177">
        <v>0</v>
      </c>
      <c r="H104" s="172">
        <v>0</v>
      </c>
      <c r="I104" s="173">
        <v>1</v>
      </c>
      <c r="J104" s="174">
        <f>IF(H104=0,0,IF(I104=0,"-100,0",IF(I104*100/H104&lt;200,ROUND(I104*100/H104-100,1),ROUND(I104/H104,1)&amp;" р")))</f>
        <v>0</v>
      </c>
      <c r="K104" s="172">
        <v>0</v>
      </c>
      <c r="L104" s="177">
        <v>0</v>
      </c>
      <c r="M104" s="159"/>
      <c r="N104" s="159"/>
      <c r="O104" s="159"/>
      <c r="P104" s="159"/>
      <c r="Q104" s="159"/>
    </row>
    <row r="105" spans="1:17" ht="20.25" customHeight="1">
      <c r="A105" s="157" t="s">
        <v>141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60"/>
      <c r="L105" s="159"/>
      <c r="M105" s="159"/>
      <c r="N105" s="159"/>
      <c r="O105" s="159"/>
      <c r="P105" s="159"/>
      <c r="Q105" s="159"/>
    </row>
    <row r="106" spans="2:17" ht="8.25" customHeight="1" thickBot="1">
      <c r="B106" s="159"/>
      <c r="C106" s="160"/>
      <c r="D106" s="160"/>
      <c r="E106" s="160"/>
      <c r="F106" s="160"/>
      <c r="G106" s="160"/>
      <c r="H106" s="160"/>
      <c r="I106" s="160"/>
      <c r="J106" s="160"/>
      <c r="K106" s="160"/>
      <c r="L106" s="159"/>
      <c r="M106" s="159"/>
      <c r="N106" s="159"/>
      <c r="O106" s="159"/>
      <c r="P106" s="159"/>
      <c r="Q106" s="159"/>
    </row>
    <row r="107" spans="1:17" ht="36.75" customHeight="1" thickBot="1">
      <c r="A107" s="231" t="s">
        <v>17</v>
      </c>
      <c r="B107" s="234" t="s">
        <v>18</v>
      </c>
      <c r="C107" s="236" t="s">
        <v>51</v>
      </c>
      <c r="D107" s="236"/>
      <c r="E107" s="236"/>
      <c r="F107" s="236" t="s">
        <v>96</v>
      </c>
      <c r="G107" s="236"/>
      <c r="H107" s="236"/>
      <c r="I107" s="249" t="s">
        <v>97</v>
      </c>
      <c r="J107" s="249"/>
      <c r="K107" s="249"/>
      <c r="L107" s="236" t="s">
        <v>120</v>
      </c>
      <c r="M107" s="236"/>
      <c r="N107" s="236"/>
      <c r="O107" s="159"/>
      <c r="P107" s="159"/>
      <c r="Q107" s="159"/>
    </row>
    <row r="108" spans="1:17" ht="36.75" customHeight="1" thickBot="1">
      <c r="A108" s="232"/>
      <c r="B108" s="234"/>
      <c r="C108" s="236"/>
      <c r="D108" s="236"/>
      <c r="E108" s="236"/>
      <c r="F108" s="236"/>
      <c r="G108" s="236"/>
      <c r="H108" s="236"/>
      <c r="I108" s="249"/>
      <c r="J108" s="249"/>
      <c r="K108" s="249"/>
      <c r="L108" s="236"/>
      <c r="M108" s="236"/>
      <c r="N108" s="236"/>
      <c r="O108" s="159"/>
      <c r="P108" s="159"/>
      <c r="Q108" s="159"/>
    </row>
    <row r="109" spans="1:17" ht="15.75" thickBot="1">
      <c r="A109" s="233"/>
      <c r="B109" s="234"/>
      <c r="C109" s="161">
        <f>C73</f>
        <v>2012</v>
      </c>
      <c r="D109" s="162">
        <f>D73</f>
        <v>2013</v>
      </c>
      <c r="E109" s="163" t="s">
        <v>14</v>
      </c>
      <c r="F109" s="161">
        <f>C109</f>
        <v>2012</v>
      </c>
      <c r="G109" s="162">
        <f>D109</f>
        <v>2013</v>
      </c>
      <c r="H109" s="163" t="s">
        <v>14</v>
      </c>
      <c r="I109" s="161">
        <f>F109</f>
        <v>2012</v>
      </c>
      <c r="J109" s="162">
        <f>G109</f>
        <v>2013</v>
      </c>
      <c r="K109" s="163" t="s">
        <v>14</v>
      </c>
      <c r="L109" s="161">
        <f>I109</f>
        <v>2012</v>
      </c>
      <c r="M109" s="162">
        <f>J109</f>
        <v>2013</v>
      </c>
      <c r="N109" s="163" t="s">
        <v>14</v>
      </c>
      <c r="O109" s="159"/>
      <c r="P109" s="159"/>
      <c r="Q109" s="159"/>
    </row>
    <row r="110" spans="1:17" ht="19.5" customHeight="1">
      <c r="A110" s="184">
        <v>1</v>
      </c>
      <c r="B110" s="178" t="s">
        <v>177</v>
      </c>
      <c r="C110" s="129"/>
      <c r="D110" s="130">
        <v>11</v>
      </c>
      <c r="E110" s="131">
        <f>IF(C110=0,0,IF(D110=0,"-100,0",IF(D110*100/C110&lt;200,ROUND(D110*100/C110-100,1),ROUND(D110/C110,1)&amp;" р")))</f>
        <v>0</v>
      </c>
      <c r="F110" s="129"/>
      <c r="G110" s="130"/>
      <c r="H110" s="131">
        <f>IF(F110=0,0,IF(G110=0,"-100,0",IF(G110*100/F110&lt;200,ROUND(G110*100/F110-100,1),ROUND(G110/F110,1)&amp;" р")))</f>
        <v>0</v>
      </c>
      <c r="I110" s="129"/>
      <c r="J110" s="130"/>
      <c r="K110" s="131">
        <f>IF(I110=0,0,IF(J110=0,"-100,0",IF(J110*100/I110&lt;200,ROUND(J110*100/I110-100,1),ROUND(J110/I110,1)&amp;" р")))</f>
        <v>0</v>
      </c>
      <c r="L110" s="129"/>
      <c r="M110" s="130"/>
      <c r="N110" s="131">
        <f>IF(L110=0,0,IF(M110=0,"-100,0",IF(M110*100/L110&lt;200,ROUND(M110*100/L110-100,1),ROUND(M110/L110,1)&amp;" р")))</f>
        <v>0</v>
      </c>
      <c r="O110" s="159"/>
      <c r="P110" s="159"/>
      <c r="Q110" s="159"/>
    </row>
    <row r="111" spans="1:17" ht="19.5" customHeight="1">
      <c r="A111" s="37">
        <v>2</v>
      </c>
      <c r="B111" s="179" t="s">
        <v>178</v>
      </c>
      <c r="C111" s="64"/>
      <c r="D111" s="65">
        <v>5</v>
      </c>
      <c r="E111" s="132">
        <f>IF(C111=0,0,IF(D111=0,"-100,0",IF(D111*100/C111&lt;200,ROUND(D111*100/C111-100,1),ROUND(D111/C111,1)&amp;" р")))</f>
        <v>0</v>
      </c>
      <c r="F111" s="64"/>
      <c r="G111" s="65">
        <v>1</v>
      </c>
      <c r="H111" s="132">
        <f>IF(F111=0,0,IF(G111=0,"-100,0",IF(G111*100/F111&lt;200,ROUND(G111*100/F111-100,1),ROUND(G111/F111,1)&amp;" р")))</f>
        <v>0</v>
      </c>
      <c r="I111" s="64"/>
      <c r="J111" s="65"/>
      <c r="K111" s="132">
        <f>IF(I111=0,0,IF(J111=0,"-100,0",IF(J111*100/I111&lt;200,ROUND(J111*100/I111-100,1),ROUND(J111/I111,1)&amp;" р")))</f>
        <v>0</v>
      </c>
      <c r="L111" s="64"/>
      <c r="M111" s="65"/>
      <c r="N111" s="132">
        <f>IF(L111=0,0,IF(M111=0,"-100,0",IF(M111*100/L111&lt;200,ROUND(M111*100/L111-100,1),ROUND(M111/L111,1)&amp;" р")))</f>
        <v>0</v>
      </c>
      <c r="O111" s="159"/>
      <c r="P111" s="159"/>
      <c r="Q111" s="159"/>
    </row>
    <row r="112" spans="1:17" ht="19.5" customHeight="1">
      <c r="A112" s="37">
        <v>3</v>
      </c>
      <c r="B112" s="179" t="s">
        <v>179</v>
      </c>
      <c r="C112" s="64"/>
      <c r="D112" s="65">
        <v>3</v>
      </c>
      <c r="E112" s="132">
        <f aca="true" t="shared" si="28" ref="E112:E121">IF(C112=0,0,IF(D112=0,"-100,0",IF(D112*100/C112&lt;200,ROUND(D112*100/C112-100,1),ROUND(D112/C112,1)&amp;" р")))</f>
        <v>0</v>
      </c>
      <c r="F112" s="64"/>
      <c r="G112" s="65"/>
      <c r="H112" s="132">
        <f aca="true" t="shared" si="29" ref="H112:H121">IF(F112=0,0,IF(G112=0,"-100,0",IF(G112*100/F112&lt;200,ROUND(G112*100/F112-100,1),ROUND(G112/F112,1)&amp;" р")))</f>
        <v>0</v>
      </c>
      <c r="I112" s="64"/>
      <c r="J112" s="65"/>
      <c r="K112" s="132">
        <f aca="true" t="shared" si="30" ref="K112:K121">IF(I112=0,0,IF(J112=0,"-100,0",IF(J112*100/I112&lt;200,ROUND(J112*100/I112-100,1),ROUND(J112/I112,1)&amp;" р")))</f>
        <v>0</v>
      </c>
      <c r="L112" s="64"/>
      <c r="M112" s="65"/>
      <c r="N112" s="132">
        <f aca="true" t="shared" si="31" ref="N112:N121">IF(L112=0,0,IF(M112=0,"-100,0",IF(M112*100/L112&lt;200,ROUND(M112*100/L112-100,1),ROUND(M112/L112,1)&amp;" р")))</f>
        <v>0</v>
      </c>
      <c r="O112" s="159"/>
      <c r="P112" s="159"/>
      <c r="Q112" s="159"/>
    </row>
    <row r="113" spans="1:17" ht="19.5" customHeight="1">
      <c r="A113" s="37">
        <v>4</v>
      </c>
      <c r="B113" s="179" t="s">
        <v>180</v>
      </c>
      <c r="C113" s="64"/>
      <c r="D113" s="65">
        <v>24</v>
      </c>
      <c r="E113" s="132">
        <f t="shared" si="28"/>
        <v>0</v>
      </c>
      <c r="F113" s="64"/>
      <c r="G113" s="65"/>
      <c r="H113" s="132">
        <f t="shared" si="29"/>
        <v>0</v>
      </c>
      <c r="I113" s="64"/>
      <c r="J113" s="65"/>
      <c r="K113" s="132">
        <f t="shared" si="30"/>
        <v>0</v>
      </c>
      <c r="L113" s="64"/>
      <c r="M113" s="65"/>
      <c r="N113" s="132">
        <f t="shared" si="31"/>
        <v>0</v>
      </c>
      <c r="O113" s="159"/>
      <c r="P113" s="159"/>
      <c r="Q113" s="159"/>
    </row>
    <row r="114" spans="1:17" ht="19.5" customHeight="1">
      <c r="A114" s="37">
        <v>5</v>
      </c>
      <c r="B114" s="179" t="s">
        <v>181</v>
      </c>
      <c r="C114" s="64"/>
      <c r="D114" s="65">
        <v>6</v>
      </c>
      <c r="E114" s="132">
        <f t="shared" si="28"/>
        <v>0</v>
      </c>
      <c r="F114" s="64"/>
      <c r="G114" s="65"/>
      <c r="H114" s="132">
        <f t="shared" si="29"/>
        <v>0</v>
      </c>
      <c r="I114" s="64"/>
      <c r="J114" s="65"/>
      <c r="K114" s="132">
        <f t="shared" si="30"/>
        <v>0</v>
      </c>
      <c r="L114" s="64"/>
      <c r="M114" s="65"/>
      <c r="N114" s="132">
        <f t="shared" si="31"/>
        <v>0</v>
      </c>
      <c r="O114" s="159"/>
      <c r="P114" s="159"/>
      <c r="Q114" s="159"/>
    </row>
    <row r="115" spans="1:17" ht="19.5" customHeight="1">
      <c r="A115" s="37">
        <v>6</v>
      </c>
      <c r="B115" s="179" t="s">
        <v>182</v>
      </c>
      <c r="C115" s="64"/>
      <c r="D115" s="65">
        <v>5</v>
      </c>
      <c r="E115" s="132">
        <f t="shared" si="28"/>
        <v>0</v>
      </c>
      <c r="F115" s="64"/>
      <c r="G115" s="65"/>
      <c r="H115" s="132">
        <f t="shared" si="29"/>
        <v>0</v>
      </c>
      <c r="I115" s="64"/>
      <c r="J115" s="65"/>
      <c r="K115" s="132">
        <f t="shared" si="30"/>
        <v>0</v>
      </c>
      <c r="L115" s="64"/>
      <c r="M115" s="65">
        <v>1</v>
      </c>
      <c r="N115" s="132">
        <f t="shared" si="31"/>
        <v>0</v>
      </c>
      <c r="O115" s="159"/>
      <c r="P115" s="159"/>
      <c r="Q115" s="159"/>
    </row>
    <row r="116" spans="1:17" ht="19.5" customHeight="1">
      <c r="A116" s="37">
        <v>7</v>
      </c>
      <c r="B116" s="179" t="s">
        <v>183</v>
      </c>
      <c r="C116" s="64"/>
      <c r="D116" s="65">
        <v>2</v>
      </c>
      <c r="E116" s="132">
        <f t="shared" si="28"/>
        <v>0</v>
      </c>
      <c r="F116" s="64"/>
      <c r="G116" s="65"/>
      <c r="H116" s="132">
        <f t="shared" si="29"/>
        <v>0</v>
      </c>
      <c r="I116" s="64"/>
      <c r="J116" s="65"/>
      <c r="K116" s="132">
        <f t="shared" si="30"/>
        <v>0</v>
      </c>
      <c r="L116" s="64"/>
      <c r="M116" s="65"/>
      <c r="N116" s="132">
        <f t="shared" si="31"/>
        <v>0</v>
      </c>
      <c r="O116" s="159"/>
      <c r="P116" s="159"/>
      <c r="Q116" s="159"/>
    </row>
    <row r="117" spans="1:17" ht="19.5" customHeight="1">
      <c r="A117" s="37">
        <v>8</v>
      </c>
      <c r="B117" s="179" t="s">
        <v>184</v>
      </c>
      <c r="C117" s="64"/>
      <c r="D117" s="65">
        <v>4</v>
      </c>
      <c r="E117" s="132">
        <f t="shared" si="28"/>
        <v>0</v>
      </c>
      <c r="F117" s="64"/>
      <c r="G117" s="65"/>
      <c r="H117" s="132">
        <f t="shared" si="29"/>
        <v>0</v>
      </c>
      <c r="I117" s="64"/>
      <c r="J117" s="65"/>
      <c r="K117" s="132">
        <f t="shared" si="30"/>
        <v>0</v>
      </c>
      <c r="L117" s="64"/>
      <c r="M117" s="65"/>
      <c r="N117" s="132">
        <f t="shared" si="31"/>
        <v>0</v>
      </c>
      <c r="O117" s="159"/>
      <c r="P117" s="159"/>
      <c r="Q117" s="159"/>
    </row>
    <row r="118" spans="1:17" ht="19.5" customHeight="1">
      <c r="A118" s="37">
        <v>9</v>
      </c>
      <c r="B118" s="179" t="s">
        <v>185</v>
      </c>
      <c r="C118" s="64"/>
      <c r="D118" s="65">
        <v>7</v>
      </c>
      <c r="E118" s="132">
        <f t="shared" si="28"/>
        <v>0</v>
      </c>
      <c r="F118" s="64"/>
      <c r="G118" s="65">
        <v>1</v>
      </c>
      <c r="H118" s="132">
        <f t="shared" si="29"/>
        <v>0</v>
      </c>
      <c r="I118" s="64"/>
      <c r="J118" s="65"/>
      <c r="K118" s="132">
        <f t="shared" si="30"/>
        <v>0</v>
      </c>
      <c r="L118" s="64"/>
      <c r="M118" s="65"/>
      <c r="N118" s="132">
        <f t="shared" si="31"/>
        <v>0</v>
      </c>
      <c r="O118" s="159"/>
      <c r="P118" s="159"/>
      <c r="Q118" s="159"/>
    </row>
    <row r="119" spans="1:17" ht="19.5" customHeight="1">
      <c r="A119" s="37">
        <v>10</v>
      </c>
      <c r="B119" s="179" t="s">
        <v>186</v>
      </c>
      <c r="C119" s="64"/>
      <c r="D119" s="65">
        <v>4</v>
      </c>
      <c r="E119" s="132">
        <f t="shared" si="28"/>
        <v>0</v>
      </c>
      <c r="F119" s="64"/>
      <c r="G119" s="65"/>
      <c r="H119" s="132">
        <f t="shared" si="29"/>
        <v>0</v>
      </c>
      <c r="I119" s="64"/>
      <c r="J119" s="65"/>
      <c r="K119" s="132">
        <f t="shared" si="30"/>
        <v>0</v>
      </c>
      <c r="L119" s="64"/>
      <c r="M119" s="65"/>
      <c r="N119" s="132">
        <f t="shared" si="31"/>
        <v>0</v>
      </c>
      <c r="O119" s="159"/>
      <c r="P119" s="159"/>
      <c r="Q119" s="159"/>
    </row>
    <row r="120" spans="1:17" ht="19.5" customHeight="1">
      <c r="A120" s="37">
        <v>11</v>
      </c>
      <c r="B120" s="179" t="s">
        <v>187</v>
      </c>
      <c r="C120" s="64"/>
      <c r="D120" s="65">
        <v>4</v>
      </c>
      <c r="E120" s="132">
        <f t="shared" si="28"/>
        <v>0</v>
      </c>
      <c r="F120" s="64"/>
      <c r="G120" s="65"/>
      <c r="H120" s="132">
        <f t="shared" si="29"/>
        <v>0</v>
      </c>
      <c r="I120" s="64"/>
      <c r="J120" s="65"/>
      <c r="K120" s="132">
        <f t="shared" si="30"/>
        <v>0</v>
      </c>
      <c r="L120" s="64"/>
      <c r="M120" s="65"/>
      <c r="N120" s="132">
        <f t="shared" si="31"/>
        <v>0</v>
      </c>
      <c r="O120" s="159"/>
      <c r="P120" s="159"/>
      <c r="Q120" s="159"/>
    </row>
    <row r="121" spans="1:17" ht="19.5" customHeight="1" thickBot="1">
      <c r="A121" s="37">
        <v>12</v>
      </c>
      <c r="B121" s="185" t="s">
        <v>188</v>
      </c>
      <c r="C121" s="64"/>
      <c r="D121" s="65">
        <v>4</v>
      </c>
      <c r="E121" s="132">
        <f t="shared" si="28"/>
        <v>0</v>
      </c>
      <c r="F121" s="64"/>
      <c r="G121" s="65">
        <v>2</v>
      </c>
      <c r="H121" s="132">
        <f t="shared" si="29"/>
        <v>0</v>
      </c>
      <c r="I121" s="64"/>
      <c r="J121" s="65"/>
      <c r="K121" s="132">
        <f t="shared" si="30"/>
        <v>0</v>
      </c>
      <c r="L121" s="64"/>
      <c r="M121" s="65">
        <v>1</v>
      </c>
      <c r="N121" s="132">
        <f t="shared" si="31"/>
        <v>0</v>
      </c>
      <c r="O121" s="159"/>
      <c r="P121" s="159"/>
      <c r="Q121" s="159"/>
    </row>
    <row r="122" spans="1:17" ht="19.5" customHeight="1" thickBot="1">
      <c r="A122" s="38">
        <v>13</v>
      </c>
      <c r="B122" s="186" t="s">
        <v>189</v>
      </c>
      <c r="C122" s="172">
        <v>0</v>
      </c>
      <c r="D122" s="173">
        <v>79</v>
      </c>
      <c r="E122" s="174">
        <f>IF(C122=0,0,IF(D122=0,"-100,0",IF(D122*100/C122&lt;200,ROUND(D122*100/C122-100,1),ROUND(D122/C122,1)&amp;" р")))</f>
        <v>0</v>
      </c>
      <c r="F122" s="172">
        <v>0</v>
      </c>
      <c r="G122" s="173">
        <v>4</v>
      </c>
      <c r="H122" s="174">
        <f>IF(F122=0,0,IF(G122=0,"-100,0",IF(G122*100/F122&lt;200,ROUND(G122*100/F122-100,1),ROUND(G122/F122,1)&amp;" р")))</f>
        <v>0</v>
      </c>
      <c r="I122" s="172">
        <v>0</v>
      </c>
      <c r="J122" s="173">
        <v>0</v>
      </c>
      <c r="K122" s="174">
        <f>IF(I122=0,0,IF(J122=0,"-100,0",IF(J122*100/I122&lt;200,ROUND(J122*100/I122-100,1),ROUND(J122/I122,1)&amp;" р")))</f>
        <v>0</v>
      </c>
      <c r="L122" s="172">
        <v>0</v>
      </c>
      <c r="M122" s="173">
        <v>2</v>
      </c>
      <c r="N122" s="174">
        <f>IF(L122=0,0,IF(M122=0,"-100,0",IF(M122*100/L122&lt;200,ROUND(M122*100/L122-100,1),ROUND(M122/L122,1)&amp;" р")))</f>
        <v>0</v>
      </c>
      <c r="O122" s="159"/>
      <c r="P122" s="159"/>
      <c r="Q122" s="159"/>
    </row>
    <row r="123" spans="1:17" ht="20.25" customHeight="1">
      <c r="A123" s="157" t="s">
        <v>142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60"/>
      <c r="L123" s="159"/>
      <c r="M123" s="159"/>
      <c r="N123" s="159"/>
      <c r="O123" s="159"/>
      <c r="P123" s="159"/>
      <c r="Q123" s="159"/>
    </row>
    <row r="124" spans="2:17" ht="8.25" customHeight="1" thickBot="1">
      <c r="B124" s="159"/>
      <c r="C124" s="160"/>
      <c r="D124" s="160"/>
      <c r="E124" s="160"/>
      <c r="F124" s="160"/>
      <c r="G124" s="160"/>
      <c r="H124" s="160"/>
      <c r="I124" s="160"/>
      <c r="J124" s="160"/>
      <c r="K124" s="160"/>
      <c r="L124" s="159"/>
      <c r="M124" s="159"/>
      <c r="N124" s="159"/>
      <c r="O124" s="159"/>
      <c r="P124" s="159"/>
      <c r="Q124" s="159"/>
    </row>
    <row r="125" spans="1:17" ht="36" customHeight="1" thickBot="1">
      <c r="A125" s="231" t="s">
        <v>17</v>
      </c>
      <c r="B125" s="234" t="s">
        <v>18</v>
      </c>
      <c r="C125" s="241" t="s">
        <v>95</v>
      </c>
      <c r="D125" s="241"/>
      <c r="E125" s="241"/>
      <c r="F125" s="241" t="s">
        <v>94</v>
      </c>
      <c r="G125" s="241"/>
      <c r="H125" s="241"/>
      <c r="I125" s="241" t="s">
        <v>93</v>
      </c>
      <c r="J125" s="241"/>
      <c r="K125" s="241"/>
      <c r="L125" s="241" t="s">
        <v>92</v>
      </c>
      <c r="M125" s="241"/>
      <c r="N125" s="241"/>
      <c r="O125" s="159"/>
      <c r="P125" s="159"/>
      <c r="Q125" s="159"/>
    </row>
    <row r="126" spans="1:17" ht="36" customHeight="1" thickBot="1">
      <c r="A126" s="232"/>
      <c r="B126" s="234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159"/>
      <c r="P126" s="159"/>
      <c r="Q126" s="159"/>
    </row>
    <row r="127" spans="1:17" ht="15.75" thickBot="1">
      <c r="A127" s="233"/>
      <c r="B127" s="234"/>
      <c r="C127" s="161">
        <f>C109</f>
        <v>2012</v>
      </c>
      <c r="D127" s="162">
        <f>D109</f>
        <v>2013</v>
      </c>
      <c r="E127" s="163" t="s">
        <v>14</v>
      </c>
      <c r="F127" s="161">
        <f>C127</f>
        <v>2012</v>
      </c>
      <c r="G127" s="162">
        <f>D127</f>
        <v>2013</v>
      </c>
      <c r="H127" s="163" t="s">
        <v>14</v>
      </c>
      <c r="I127" s="161">
        <f>F127</f>
        <v>2012</v>
      </c>
      <c r="J127" s="162">
        <f>G127</f>
        <v>2013</v>
      </c>
      <c r="K127" s="163" t="s">
        <v>14</v>
      </c>
      <c r="L127" s="161">
        <f>I127</f>
        <v>2012</v>
      </c>
      <c r="M127" s="162">
        <f>J127</f>
        <v>2013</v>
      </c>
      <c r="N127" s="163" t="s">
        <v>14</v>
      </c>
      <c r="O127" s="159"/>
      <c r="P127" s="159"/>
      <c r="Q127" s="159"/>
    </row>
    <row r="128" spans="1:17" ht="19.5" customHeight="1">
      <c r="A128" s="184">
        <v>1</v>
      </c>
      <c r="B128" s="178" t="s">
        <v>177</v>
      </c>
      <c r="C128" s="129"/>
      <c r="D128" s="130"/>
      <c r="E128" s="131">
        <f>IF(C128=0,0,IF(D128=0,"-100,0",IF(D128*100/C128&lt;200,ROUND(D128*100/C128-100,1),ROUND(D128/C128,1)&amp;" р")))</f>
        <v>0</v>
      </c>
      <c r="F128" s="129"/>
      <c r="G128" s="130">
        <v>3</v>
      </c>
      <c r="H128" s="131">
        <f>IF(F128=0,0,IF(G128=0,"-100,0",IF(G128*100/F128&lt;200,ROUND(G128*100/F128-100,1),ROUND(G128/F128,1)&amp;" р")))</f>
        <v>0</v>
      </c>
      <c r="I128" s="129"/>
      <c r="J128" s="130"/>
      <c r="K128" s="131">
        <f>IF(I128=0,0,IF(J128=0,"-100,0",IF(J128*100/I128&lt;200,ROUND(J128*100/I128-100,1),ROUND(J128/I128,1)&amp;" р")))</f>
        <v>0</v>
      </c>
      <c r="L128" s="129"/>
      <c r="M128" s="130">
        <v>1</v>
      </c>
      <c r="N128" s="131">
        <f>IF(L128=0,0,IF(M128=0,"-100,0",IF(M128*100/L128&lt;200,ROUND(M128*100/L128-100,1),ROUND(M128/L128,1)&amp;" р")))</f>
        <v>0</v>
      </c>
      <c r="O128" s="159"/>
      <c r="P128" s="159"/>
      <c r="Q128" s="159"/>
    </row>
    <row r="129" spans="1:17" ht="19.5" customHeight="1">
      <c r="A129" s="37">
        <v>2</v>
      </c>
      <c r="B129" s="179" t="s">
        <v>178</v>
      </c>
      <c r="C129" s="64"/>
      <c r="D129" s="65"/>
      <c r="E129" s="132">
        <f>IF(C129=0,0,IF(D129=0,"-100,0",IF(D129*100/C129&lt;200,ROUND(D129*100/C129-100,1),ROUND(D129/C129,1)&amp;" р")))</f>
        <v>0</v>
      </c>
      <c r="F129" s="64"/>
      <c r="G129" s="65">
        <v>1</v>
      </c>
      <c r="H129" s="132">
        <f>IF(F129=0,0,IF(G129=0,"-100,0",IF(G129*100/F129&lt;200,ROUND(G129*100/F129-100,1),ROUND(G129/F129,1)&amp;" р")))</f>
        <v>0</v>
      </c>
      <c r="I129" s="64"/>
      <c r="J129" s="65"/>
      <c r="K129" s="132">
        <f>IF(I129=0,0,IF(J129=0,"-100,0",IF(J129*100/I129&lt;200,ROUND(J129*100/I129-100,1),ROUND(J129/I129,1)&amp;" р")))</f>
        <v>0</v>
      </c>
      <c r="L129" s="64"/>
      <c r="M129" s="65"/>
      <c r="N129" s="132">
        <f>IF(L129=0,0,IF(M129=0,"-100,0",IF(M129*100/L129&lt;200,ROUND(M129*100/L129-100,1),ROUND(M129/L129,1)&amp;" р")))</f>
        <v>0</v>
      </c>
      <c r="O129" s="159"/>
      <c r="P129" s="159"/>
      <c r="Q129" s="159"/>
    </row>
    <row r="130" spans="1:17" ht="19.5" customHeight="1">
      <c r="A130" s="37">
        <v>3</v>
      </c>
      <c r="B130" s="179" t="s">
        <v>179</v>
      </c>
      <c r="C130" s="64"/>
      <c r="D130" s="65"/>
      <c r="E130" s="132">
        <f aca="true" t="shared" si="32" ref="E130:E139">IF(C130=0,0,IF(D130=0,"-100,0",IF(D130*100/C130&lt;200,ROUND(D130*100/C130-100,1),ROUND(D130/C130,1)&amp;" р")))</f>
        <v>0</v>
      </c>
      <c r="F130" s="64"/>
      <c r="G130" s="65">
        <v>2</v>
      </c>
      <c r="H130" s="132">
        <f aca="true" t="shared" si="33" ref="H130:H139">IF(F130=0,0,IF(G130=0,"-100,0",IF(G130*100/F130&lt;200,ROUND(G130*100/F130-100,1),ROUND(G130/F130,1)&amp;" р")))</f>
        <v>0</v>
      </c>
      <c r="I130" s="64"/>
      <c r="J130" s="65"/>
      <c r="K130" s="132">
        <f aca="true" t="shared" si="34" ref="K130:K139">IF(I130=0,0,IF(J130=0,"-100,0",IF(J130*100/I130&lt;200,ROUND(J130*100/I130-100,1),ROUND(J130/I130,1)&amp;" р")))</f>
        <v>0</v>
      </c>
      <c r="L130" s="64"/>
      <c r="M130" s="65">
        <v>2</v>
      </c>
      <c r="N130" s="132">
        <f aca="true" t="shared" si="35" ref="N130:N139">IF(L130=0,0,IF(M130=0,"-100,0",IF(M130*100/L130&lt;200,ROUND(M130*100/L130-100,1),ROUND(M130/L130,1)&amp;" р")))</f>
        <v>0</v>
      </c>
      <c r="O130" s="159"/>
      <c r="P130" s="159"/>
      <c r="Q130" s="159"/>
    </row>
    <row r="131" spans="1:17" ht="19.5" customHeight="1">
      <c r="A131" s="37">
        <v>4</v>
      </c>
      <c r="B131" s="179" t="s">
        <v>180</v>
      </c>
      <c r="C131" s="64"/>
      <c r="D131" s="65"/>
      <c r="E131" s="132">
        <f t="shared" si="32"/>
        <v>0</v>
      </c>
      <c r="F131" s="64"/>
      <c r="G131" s="65">
        <v>3</v>
      </c>
      <c r="H131" s="132">
        <f t="shared" si="33"/>
        <v>0</v>
      </c>
      <c r="I131" s="64"/>
      <c r="J131" s="65"/>
      <c r="K131" s="132">
        <f t="shared" si="34"/>
        <v>0</v>
      </c>
      <c r="L131" s="64"/>
      <c r="M131" s="65"/>
      <c r="N131" s="132">
        <f t="shared" si="35"/>
        <v>0</v>
      </c>
      <c r="O131" s="159"/>
      <c r="P131" s="159"/>
      <c r="Q131" s="159"/>
    </row>
    <row r="132" spans="1:17" ht="19.5" customHeight="1">
      <c r="A132" s="37">
        <v>5</v>
      </c>
      <c r="B132" s="179" t="s">
        <v>181</v>
      </c>
      <c r="C132" s="64"/>
      <c r="D132" s="65"/>
      <c r="E132" s="132">
        <f t="shared" si="32"/>
        <v>0</v>
      </c>
      <c r="F132" s="64"/>
      <c r="G132" s="65">
        <v>1</v>
      </c>
      <c r="H132" s="132">
        <f t="shared" si="33"/>
        <v>0</v>
      </c>
      <c r="I132" s="64"/>
      <c r="J132" s="65"/>
      <c r="K132" s="132">
        <f t="shared" si="34"/>
        <v>0</v>
      </c>
      <c r="L132" s="64"/>
      <c r="M132" s="65"/>
      <c r="N132" s="132">
        <f t="shared" si="35"/>
        <v>0</v>
      </c>
      <c r="O132" s="159"/>
      <c r="P132" s="159"/>
      <c r="Q132" s="159"/>
    </row>
    <row r="133" spans="1:17" ht="19.5" customHeight="1">
      <c r="A133" s="37">
        <v>6</v>
      </c>
      <c r="B133" s="179" t="s">
        <v>182</v>
      </c>
      <c r="C133" s="64"/>
      <c r="D133" s="65"/>
      <c r="E133" s="132">
        <f t="shared" si="32"/>
        <v>0</v>
      </c>
      <c r="F133" s="64"/>
      <c r="G133" s="65">
        <v>2</v>
      </c>
      <c r="H133" s="132">
        <f t="shared" si="33"/>
        <v>0</v>
      </c>
      <c r="I133" s="64"/>
      <c r="J133" s="65"/>
      <c r="K133" s="132">
        <f t="shared" si="34"/>
        <v>0</v>
      </c>
      <c r="L133" s="64"/>
      <c r="M133" s="65"/>
      <c r="N133" s="132">
        <f t="shared" si="35"/>
        <v>0</v>
      </c>
      <c r="O133" s="159"/>
      <c r="P133" s="159"/>
      <c r="Q133" s="159"/>
    </row>
    <row r="134" spans="1:17" ht="19.5" customHeight="1">
      <c r="A134" s="37">
        <v>7</v>
      </c>
      <c r="B134" s="179" t="s">
        <v>183</v>
      </c>
      <c r="C134" s="64"/>
      <c r="D134" s="65"/>
      <c r="E134" s="132">
        <f t="shared" si="32"/>
        <v>0</v>
      </c>
      <c r="F134" s="64"/>
      <c r="G134" s="65">
        <v>1</v>
      </c>
      <c r="H134" s="132">
        <f t="shared" si="33"/>
        <v>0</v>
      </c>
      <c r="I134" s="64"/>
      <c r="J134" s="65"/>
      <c r="K134" s="132">
        <f t="shared" si="34"/>
        <v>0</v>
      </c>
      <c r="L134" s="64"/>
      <c r="M134" s="65"/>
      <c r="N134" s="132">
        <f t="shared" si="35"/>
        <v>0</v>
      </c>
      <c r="O134" s="159"/>
      <c r="P134" s="159"/>
      <c r="Q134" s="159"/>
    </row>
    <row r="135" spans="1:17" ht="19.5" customHeight="1">
      <c r="A135" s="37">
        <v>8</v>
      </c>
      <c r="B135" s="179" t="s">
        <v>184</v>
      </c>
      <c r="C135" s="64"/>
      <c r="D135" s="65"/>
      <c r="E135" s="132">
        <f t="shared" si="32"/>
        <v>0</v>
      </c>
      <c r="F135" s="64"/>
      <c r="G135" s="65"/>
      <c r="H135" s="132">
        <f t="shared" si="33"/>
        <v>0</v>
      </c>
      <c r="I135" s="64"/>
      <c r="J135" s="65"/>
      <c r="K135" s="132">
        <f t="shared" si="34"/>
        <v>0</v>
      </c>
      <c r="L135" s="64"/>
      <c r="M135" s="65"/>
      <c r="N135" s="132">
        <f t="shared" si="35"/>
        <v>0</v>
      </c>
      <c r="O135" s="159"/>
      <c r="P135" s="159"/>
      <c r="Q135" s="159"/>
    </row>
    <row r="136" spans="1:17" ht="19.5" customHeight="1">
      <c r="A136" s="37">
        <v>9</v>
      </c>
      <c r="B136" s="179" t="s">
        <v>185</v>
      </c>
      <c r="C136" s="64"/>
      <c r="D136" s="65"/>
      <c r="E136" s="132">
        <f t="shared" si="32"/>
        <v>0</v>
      </c>
      <c r="F136" s="64"/>
      <c r="G136" s="65">
        <v>1</v>
      </c>
      <c r="H136" s="132">
        <f t="shared" si="33"/>
        <v>0</v>
      </c>
      <c r="I136" s="64"/>
      <c r="J136" s="65"/>
      <c r="K136" s="132">
        <f t="shared" si="34"/>
        <v>0</v>
      </c>
      <c r="L136" s="64"/>
      <c r="M136" s="65"/>
      <c r="N136" s="132">
        <f t="shared" si="35"/>
        <v>0</v>
      </c>
      <c r="O136" s="159"/>
      <c r="P136" s="159"/>
      <c r="Q136" s="159"/>
    </row>
    <row r="137" spans="1:17" ht="19.5" customHeight="1">
      <c r="A137" s="37">
        <v>10</v>
      </c>
      <c r="B137" s="179" t="s">
        <v>186</v>
      </c>
      <c r="C137" s="64"/>
      <c r="D137" s="65"/>
      <c r="E137" s="132">
        <f t="shared" si="32"/>
        <v>0</v>
      </c>
      <c r="F137" s="64"/>
      <c r="G137" s="65"/>
      <c r="H137" s="132">
        <f t="shared" si="33"/>
        <v>0</v>
      </c>
      <c r="I137" s="64"/>
      <c r="J137" s="65"/>
      <c r="K137" s="132">
        <f t="shared" si="34"/>
        <v>0</v>
      </c>
      <c r="L137" s="64"/>
      <c r="M137" s="65"/>
      <c r="N137" s="132">
        <f t="shared" si="35"/>
        <v>0</v>
      </c>
      <c r="O137" s="159"/>
      <c r="P137" s="159"/>
      <c r="Q137" s="159"/>
    </row>
    <row r="138" spans="1:17" ht="19.5" customHeight="1">
      <c r="A138" s="37">
        <v>11</v>
      </c>
      <c r="B138" s="179" t="s">
        <v>187</v>
      </c>
      <c r="C138" s="64"/>
      <c r="D138" s="65"/>
      <c r="E138" s="132">
        <f t="shared" si="32"/>
        <v>0</v>
      </c>
      <c r="F138" s="64"/>
      <c r="G138" s="65"/>
      <c r="H138" s="132">
        <f t="shared" si="33"/>
        <v>0</v>
      </c>
      <c r="I138" s="64"/>
      <c r="J138" s="65"/>
      <c r="K138" s="132">
        <f t="shared" si="34"/>
        <v>0</v>
      </c>
      <c r="L138" s="64"/>
      <c r="M138" s="65"/>
      <c r="N138" s="132">
        <f t="shared" si="35"/>
        <v>0</v>
      </c>
      <c r="O138" s="159"/>
      <c r="P138" s="159"/>
      <c r="Q138" s="159"/>
    </row>
    <row r="139" spans="1:17" ht="19.5" customHeight="1" thickBot="1">
      <c r="A139" s="37">
        <v>12</v>
      </c>
      <c r="B139" s="185" t="s">
        <v>188</v>
      </c>
      <c r="C139" s="64"/>
      <c r="D139" s="65"/>
      <c r="E139" s="132">
        <f t="shared" si="32"/>
        <v>0</v>
      </c>
      <c r="F139" s="64"/>
      <c r="G139" s="65">
        <v>6</v>
      </c>
      <c r="H139" s="132">
        <f t="shared" si="33"/>
        <v>0</v>
      </c>
      <c r="I139" s="64"/>
      <c r="J139" s="65"/>
      <c r="K139" s="132">
        <f t="shared" si="34"/>
        <v>0</v>
      </c>
      <c r="L139" s="64"/>
      <c r="M139" s="65"/>
      <c r="N139" s="132">
        <f t="shared" si="35"/>
        <v>0</v>
      </c>
      <c r="O139" s="159"/>
      <c r="P139" s="159"/>
      <c r="Q139" s="159"/>
    </row>
    <row r="140" spans="1:17" ht="19.5" customHeight="1" thickBot="1">
      <c r="A140" s="38">
        <v>13</v>
      </c>
      <c r="B140" s="186" t="s">
        <v>189</v>
      </c>
      <c r="C140" s="172">
        <v>0</v>
      </c>
      <c r="D140" s="173">
        <v>0</v>
      </c>
      <c r="E140" s="174">
        <f>IF(C140=0,0,IF(D140=0,"-100,0",IF(D140*100/C140&lt;200,ROUND(D140*100/C140-100,1),ROUND(D140/C140,1)&amp;" р")))</f>
        <v>0</v>
      </c>
      <c r="F140" s="172">
        <v>0</v>
      </c>
      <c r="G140" s="173">
        <v>20</v>
      </c>
      <c r="H140" s="174">
        <f>IF(F140=0,0,IF(G140=0,"-100,0",IF(G140*100/F140&lt;200,ROUND(G140*100/F140-100,1),ROUND(G140/F140,1)&amp;" р")))</f>
        <v>0</v>
      </c>
      <c r="I140" s="172">
        <v>0</v>
      </c>
      <c r="J140" s="173">
        <v>0</v>
      </c>
      <c r="K140" s="174">
        <f>IF(I140=0,0,IF(J140=0,"-100,0",IF(J140*100/I140&lt;200,ROUND(J140*100/I140-100,1),ROUND(J140/I140,1)&amp;" р")))</f>
        <v>0</v>
      </c>
      <c r="L140" s="172">
        <v>0</v>
      </c>
      <c r="M140" s="173">
        <v>3</v>
      </c>
      <c r="N140" s="174">
        <f>IF(L140=0,0,IF(M140=0,"-100,0",IF(M140*100/L140&lt;200,ROUND(M140*100/L140-100,1),ROUND(M140/L140,1)&amp;" р")))</f>
        <v>0</v>
      </c>
      <c r="O140" s="159"/>
      <c r="P140" s="159"/>
      <c r="Q140" s="159"/>
    </row>
  </sheetData>
  <sheetProtection/>
  <mergeCells count="69">
    <mergeCell ref="N36:O36"/>
    <mergeCell ref="K89:L89"/>
    <mergeCell ref="H36:I36"/>
    <mergeCell ref="J36:K36"/>
    <mergeCell ref="L36:M36"/>
    <mergeCell ref="C17:E18"/>
    <mergeCell ref="K17:M18"/>
    <mergeCell ref="C53:E54"/>
    <mergeCell ref="H35:O35"/>
    <mergeCell ref="C71:E72"/>
    <mergeCell ref="A1:Q1"/>
    <mergeCell ref="A9:Q9"/>
    <mergeCell ref="A8:Q8"/>
    <mergeCell ref="A7:Q7"/>
    <mergeCell ref="A6:Q6"/>
    <mergeCell ref="A5:Q5"/>
    <mergeCell ref="A4:Q4"/>
    <mergeCell ref="A3:Q3"/>
    <mergeCell ref="A2:Q2"/>
    <mergeCell ref="A14:Q14"/>
    <mergeCell ref="A13:Q13"/>
    <mergeCell ref="A12:Q12"/>
    <mergeCell ref="A11:Q11"/>
    <mergeCell ref="A10:Q10"/>
    <mergeCell ref="I17:J18"/>
    <mergeCell ref="N17:O18"/>
    <mergeCell ref="A17:A19"/>
    <mergeCell ref="B17:B19"/>
    <mergeCell ref="F17:H18"/>
    <mergeCell ref="N53:P54"/>
    <mergeCell ref="K72:L72"/>
    <mergeCell ref="K71:L71"/>
    <mergeCell ref="L53:M54"/>
    <mergeCell ref="I53:K53"/>
    <mergeCell ref="I54:K54"/>
    <mergeCell ref="L107:N108"/>
    <mergeCell ref="H89:J90"/>
    <mergeCell ref="H71:J72"/>
    <mergeCell ref="P71:Q71"/>
    <mergeCell ref="P72:Q72"/>
    <mergeCell ref="M71:O72"/>
    <mergeCell ref="C107:E108"/>
    <mergeCell ref="F107:H108"/>
    <mergeCell ref="C125:E126"/>
    <mergeCell ref="F125:H126"/>
    <mergeCell ref="C89:E90"/>
    <mergeCell ref="I125:K126"/>
    <mergeCell ref="I107:K108"/>
    <mergeCell ref="F89:G89"/>
    <mergeCell ref="F90:G90"/>
    <mergeCell ref="K90:L90"/>
    <mergeCell ref="L125:N126"/>
    <mergeCell ref="A125:A127"/>
    <mergeCell ref="B125:B127"/>
    <mergeCell ref="B53:B55"/>
    <mergeCell ref="A107:A109"/>
    <mergeCell ref="B107:B109"/>
    <mergeCell ref="A53:A55"/>
    <mergeCell ref="B71:B73"/>
    <mergeCell ref="A89:A91"/>
    <mergeCell ref="B89:B91"/>
    <mergeCell ref="A71:A73"/>
    <mergeCell ref="A35:A37"/>
    <mergeCell ref="B35:B37"/>
    <mergeCell ref="F35:G36"/>
    <mergeCell ref="C35:E36"/>
    <mergeCell ref="F72:G72"/>
    <mergeCell ref="F71:G71"/>
    <mergeCell ref="F53:H5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4" manualBreakCount="4">
    <brk id="14" max="16" man="1"/>
    <brk id="50" max="16" man="1"/>
    <brk id="86" max="16" man="1"/>
    <brk id="122" max="1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2"/>
  <sheetViews>
    <sheetView showZeros="0" zoomScalePageLayoutView="0" workbookViewId="0" topLeftCell="A1">
      <selection activeCell="F8" sqref="F8"/>
    </sheetView>
  </sheetViews>
  <sheetFormatPr defaultColWidth="9.00390625" defaultRowHeight="12.75"/>
  <cols>
    <col min="1" max="2" width="7.875" style="111" customWidth="1"/>
    <col min="3" max="3" width="7.25390625" style="111" customWidth="1"/>
    <col min="4" max="4" width="38.625" style="111" customWidth="1"/>
    <col min="5" max="5" width="3.625" style="111" customWidth="1"/>
    <col min="6" max="7" width="9.625" style="111" customWidth="1"/>
    <col min="8" max="8" width="9.375" style="111" customWidth="1"/>
    <col min="9" max="16384" width="9.00390625" style="111" customWidth="1"/>
  </cols>
  <sheetData>
    <row r="1" spans="1:11" ht="20.25">
      <c r="A1" s="289" t="s">
        <v>19</v>
      </c>
      <c r="B1" s="289"/>
      <c r="C1" s="289"/>
      <c r="D1" s="289"/>
      <c r="E1" s="289"/>
      <c r="F1" s="289"/>
      <c r="G1" s="289"/>
      <c r="H1" s="289"/>
      <c r="I1" s="51"/>
      <c r="J1" s="51"/>
      <c r="K1" s="51"/>
    </row>
    <row r="2" spans="1:11" ht="20.25">
      <c r="A2" s="289" t="s">
        <v>20</v>
      </c>
      <c r="B2" s="289"/>
      <c r="C2" s="289"/>
      <c r="D2" s="289"/>
      <c r="E2" s="289"/>
      <c r="F2" s="289"/>
      <c r="G2" s="289"/>
      <c r="H2" s="289"/>
      <c r="I2" s="51"/>
      <c r="J2" s="51"/>
      <c r="K2" s="51"/>
    </row>
    <row r="3" spans="1:11" ht="20.25">
      <c r="A3" s="289" t="str">
        <f>Довідки!A11</f>
        <v>Прокуратура Центрального регіону</v>
      </c>
      <c r="B3" s="289"/>
      <c r="C3" s="289"/>
      <c r="D3" s="289"/>
      <c r="E3" s="289"/>
      <c r="F3" s="289"/>
      <c r="G3" s="289"/>
      <c r="H3" s="289"/>
      <c r="I3" s="51"/>
      <c r="J3" s="51"/>
      <c r="K3" s="51"/>
    </row>
    <row r="4" spans="1:11" ht="20.25">
      <c r="A4" s="290" t="str">
        <f>Довідки!A9</f>
        <v>за 8 місяців 2013 року</v>
      </c>
      <c r="B4" s="290"/>
      <c r="C4" s="290"/>
      <c r="D4" s="290"/>
      <c r="E4" s="290"/>
      <c r="F4" s="290"/>
      <c r="G4" s="290"/>
      <c r="H4" s="290"/>
      <c r="I4" s="51"/>
      <c r="J4" s="51"/>
      <c r="K4" s="51"/>
    </row>
    <row r="5" spans="1:11" ht="12" customHeight="1" thickBot="1">
      <c r="A5" s="72"/>
      <c r="B5" s="72"/>
      <c r="C5" s="72"/>
      <c r="D5" s="112"/>
      <c r="E5" s="72"/>
      <c r="F5" s="72"/>
      <c r="G5" s="72"/>
      <c r="H5" s="72"/>
      <c r="I5" s="51"/>
      <c r="J5" s="51"/>
      <c r="K5" s="51"/>
    </row>
    <row r="6" spans="1:11" ht="37.5" customHeight="1" thickBot="1">
      <c r="A6" s="284"/>
      <c r="B6" s="284"/>
      <c r="C6" s="284"/>
      <c r="D6" s="284"/>
      <c r="E6" s="113" t="s">
        <v>21</v>
      </c>
      <c r="F6" s="114">
        <f>Довідки!F19</f>
        <v>2012</v>
      </c>
      <c r="G6" s="114">
        <f>Довідки!G19</f>
        <v>2013</v>
      </c>
      <c r="H6" s="115" t="s">
        <v>154</v>
      </c>
      <c r="I6" s="51"/>
      <c r="J6" s="51"/>
      <c r="K6" s="51"/>
    </row>
    <row r="7" spans="1:11" ht="16.5" customHeight="1" thickBot="1">
      <c r="A7" s="285" t="s">
        <v>7</v>
      </c>
      <c r="B7" s="285"/>
      <c r="C7" s="285"/>
      <c r="D7" s="285"/>
      <c r="E7" s="46" t="s">
        <v>8</v>
      </c>
      <c r="F7" s="46">
        <v>1</v>
      </c>
      <c r="G7" s="46">
        <v>2</v>
      </c>
      <c r="H7" s="46">
        <v>3</v>
      </c>
      <c r="I7" s="51"/>
      <c r="J7" s="51"/>
      <c r="K7" s="51"/>
    </row>
    <row r="8" spans="1:11" ht="20.25" customHeight="1">
      <c r="A8" s="286" t="s">
        <v>88</v>
      </c>
      <c r="B8" s="287"/>
      <c r="C8" s="287"/>
      <c r="D8" s="288"/>
      <c r="E8" s="116">
        <v>1</v>
      </c>
      <c r="F8" s="148">
        <v>0</v>
      </c>
      <c r="G8" s="148">
        <v>275</v>
      </c>
      <c r="H8" s="117">
        <f>IF(F8=0,0,IF(G8=0,"-100,0",IF(G8*100/F8&lt;200,ROUND(G8*100/F8-100,1),ROUND(G8/F8,1)&amp;" р")))</f>
        <v>0</v>
      </c>
      <c r="I8" s="51"/>
      <c r="J8" s="51"/>
      <c r="K8" s="51"/>
    </row>
    <row r="9" spans="1:11" ht="20.25" customHeight="1">
      <c r="A9" s="291" t="s">
        <v>35</v>
      </c>
      <c r="B9" s="292"/>
      <c r="C9" s="292"/>
      <c r="D9" s="293"/>
      <c r="E9" s="118">
        <v>2</v>
      </c>
      <c r="F9" s="149">
        <v>0</v>
      </c>
      <c r="G9" s="149">
        <v>155</v>
      </c>
      <c r="H9" s="119">
        <f aca="true" t="shared" si="0" ref="H9:H42">IF(F9=0,0,IF(G9=0,"-100,0",IF(G9*100/F9&lt;200,ROUND(G9*100/F9-100,1),ROUND(G9/F9,1)&amp;" р")))</f>
        <v>0</v>
      </c>
      <c r="I9" s="51"/>
      <c r="J9" s="51"/>
      <c r="K9" s="51"/>
    </row>
    <row r="10" spans="1:11" ht="20.25" customHeight="1">
      <c r="A10" s="296" t="s">
        <v>89</v>
      </c>
      <c r="B10" s="292" t="s">
        <v>103</v>
      </c>
      <c r="C10" s="292"/>
      <c r="D10" s="293"/>
      <c r="E10" s="118">
        <v>3</v>
      </c>
      <c r="F10" s="149">
        <v>0</v>
      </c>
      <c r="G10" s="149">
        <v>5</v>
      </c>
      <c r="H10" s="119">
        <f t="shared" si="0"/>
        <v>0</v>
      </c>
      <c r="I10" s="51"/>
      <c r="J10" s="51"/>
      <c r="K10" s="51"/>
    </row>
    <row r="11" spans="1:11" ht="20.25" customHeight="1">
      <c r="A11" s="296"/>
      <c r="B11" s="297" t="s">
        <v>22</v>
      </c>
      <c r="C11" s="297"/>
      <c r="D11" s="298"/>
      <c r="E11" s="118">
        <v>4</v>
      </c>
      <c r="F11" s="126">
        <f>IF(F9=0,0,F10*100/F9)</f>
        <v>0</v>
      </c>
      <c r="G11" s="126">
        <f>IF(G9=0,0,G10*100/G9)</f>
        <v>3.225806451612903</v>
      </c>
      <c r="H11" s="119"/>
      <c r="I11" s="51"/>
      <c r="J11" s="51"/>
      <c r="K11" s="51"/>
    </row>
    <row r="12" spans="1:11" ht="20.25" customHeight="1">
      <c r="A12" s="296"/>
      <c r="B12" s="292" t="s">
        <v>37</v>
      </c>
      <c r="C12" s="292"/>
      <c r="D12" s="293"/>
      <c r="E12" s="118">
        <v>5</v>
      </c>
      <c r="F12" s="149">
        <v>0</v>
      </c>
      <c r="G12" s="149">
        <v>75</v>
      </c>
      <c r="H12" s="119">
        <f t="shared" si="0"/>
        <v>0</v>
      </c>
      <c r="I12" s="51"/>
      <c r="J12" s="51"/>
      <c r="K12" s="51"/>
    </row>
    <row r="13" spans="1:11" ht="20.25" customHeight="1">
      <c r="A13" s="296"/>
      <c r="B13" s="297" t="s">
        <v>99</v>
      </c>
      <c r="C13" s="297"/>
      <c r="D13" s="298"/>
      <c r="E13" s="118">
        <v>6</v>
      </c>
      <c r="F13" s="126">
        <f>IF(F9=0,0,F12*100/F9)</f>
        <v>0</v>
      </c>
      <c r="G13" s="126">
        <f>IF(G9=0,0,G12*100/G9)</f>
        <v>48.38709677419355</v>
      </c>
      <c r="H13" s="119"/>
      <c r="I13" s="51"/>
      <c r="J13" s="51"/>
      <c r="K13" s="51"/>
    </row>
    <row r="14" spans="1:11" ht="20.25" customHeight="1">
      <c r="A14" s="296"/>
      <c r="B14" s="282" t="s">
        <v>57</v>
      </c>
      <c r="C14" s="188" t="s">
        <v>117</v>
      </c>
      <c r="D14" s="281"/>
      <c r="E14" s="118">
        <v>7</v>
      </c>
      <c r="F14" s="149">
        <v>0</v>
      </c>
      <c r="G14" s="149">
        <v>4</v>
      </c>
      <c r="H14" s="119">
        <f>IF(F14=0,0,IF(G14=0,"-100,0",IF(G14*100/F14&lt;200,ROUND(G14*100/F14-100,1),ROUND(G14/F14,1)&amp;" р")))</f>
        <v>0</v>
      </c>
      <c r="I14" s="51"/>
      <c r="J14" s="51"/>
      <c r="K14" s="51"/>
    </row>
    <row r="15" spans="1:11" ht="20.25" customHeight="1">
      <c r="A15" s="296"/>
      <c r="B15" s="283"/>
      <c r="C15" s="188" t="s">
        <v>118</v>
      </c>
      <c r="D15" s="281"/>
      <c r="E15" s="118">
        <v>8</v>
      </c>
      <c r="F15" s="149">
        <v>0</v>
      </c>
      <c r="G15" s="149">
        <v>28</v>
      </c>
      <c r="H15" s="119">
        <f t="shared" si="0"/>
        <v>0</v>
      </c>
      <c r="I15" s="51"/>
      <c r="J15" s="51"/>
      <c r="K15" s="51"/>
    </row>
    <row r="16" spans="1:11" ht="36" customHeight="1">
      <c r="A16" s="296"/>
      <c r="B16" s="188" t="s">
        <v>40</v>
      </c>
      <c r="C16" s="188"/>
      <c r="D16" s="281"/>
      <c r="E16" s="118">
        <v>9</v>
      </c>
      <c r="F16" s="149">
        <v>0</v>
      </c>
      <c r="G16" s="149">
        <v>0</v>
      </c>
      <c r="H16" s="119">
        <f t="shared" si="0"/>
        <v>0</v>
      </c>
      <c r="I16" s="51"/>
      <c r="J16" s="51"/>
      <c r="K16" s="51"/>
    </row>
    <row r="17" spans="1:11" ht="36" customHeight="1">
      <c r="A17" s="296"/>
      <c r="B17" s="188" t="s">
        <v>41</v>
      </c>
      <c r="C17" s="188"/>
      <c r="D17" s="281"/>
      <c r="E17" s="118">
        <v>10</v>
      </c>
      <c r="F17" s="149">
        <v>0</v>
      </c>
      <c r="G17" s="149">
        <v>5</v>
      </c>
      <c r="H17" s="119">
        <f t="shared" si="0"/>
        <v>0</v>
      </c>
      <c r="I17" s="51"/>
      <c r="J17" s="51"/>
      <c r="K17" s="51"/>
    </row>
    <row r="18" spans="1:11" ht="20.25" customHeight="1">
      <c r="A18" s="296"/>
      <c r="B18" s="292" t="s">
        <v>90</v>
      </c>
      <c r="C18" s="302"/>
      <c r="D18" s="303"/>
      <c r="E18" s="118">
        <v>11</v>
      </c>
      <c r="F18" s="149">
        <v>0</v>
      </c>
      <c r="G18" s="149">
        <v>75</v>
      </c>
      <c r="H18" s="119">
        <f t="shared" si="0"/>
        <v>0</v>
      </c>
      <c r="I18" s="51"/>
      <c r="J18" s="51"/>
      <c r="K18" s="51"/>
    </row>
    <row r="19" spans="1:11" ht="20.25" customHeight="1">
      <c r="A19" s="296"/>
      <c r="B19" s="109" t="s">
        <v>38</v>
      </c>
      <c r="C19" s="188" t="s">
        <v>43</v>
      </c>
      <c r="D19" s="281"/>
      <c r="E19" s="118">
        <v>12</v>
      </c>
      <c r="F19" s="149">
        <v>0</v>
      </c>
      <c r="G19" s="149">
        <v>12</v>
      </c>
      <c r="H19" s="119">
        <f>IF(F19=0,0,IF(G19=0,"-100,0",IF(G19*100/F19&lt;200,ROUND(G19*100/F19-100,1),ROUND(G19/F19,1)&amp;" р")))</f>
        <v>0</v>
      </c>
      <c r="I19" s="51"/>
      <c r="J19" s="51"/>
      <c r="K19" s="51"/>
    </row>
    <row r="20" spans="1:11" ht="20.25" customHeight="1">
      <c r="A20" s="296"/>
      <c r="B20" s="297" t="s">
        <v>98</v>
      </c>
      <c r="C20" s="297"/>
      <c r="D20" s="298"/>
      <c r="E20" s="118">
        <v>13</v>
      </c>
      <c r="F20" s="126">
        <f>IF(F18=0,0,F19*100/F18)</f>
        <v>0</v>
      </c>
      <c r="G20" s="126">
        <f>IF(G18=0,0,G19*100/G18)</f>
        <v>16</v>
      </c>
      <c r="H20" s="119"/>
      <c r="I20" s="51"/>
      <c r="J20" s="51"/>
      <c r="K20" s="51"/>
    </row>
    <row r="21" spans="1:11" ht="20.25" customHeight="1">
      <c r="A21" s="295" t="s">
        <v>44</v>
      </c>
      <c r="B21" s="192"/>
      <c r="C21" s="192"/>
      <c r="D21" s="294"/>
      <c r="E21" s="118">
        <v>14</v>
      </c>
      <c r="F21" s="149">
        <v>0</v>
      </c>
      <c r="G21" s="149">
        <v>0</v>
      </c>
      <c r="H21" s="119">
        <f t="shared" si="0"/>
        <v>0</v>
      </c>
      <c r="I21" s="51"/>
      <c r="J21" s="51"/>
      <c r="K21" s="51"/>
    </row>
    <row r="22" spans="1:11" ht="20.25" customHeight="1">
      <c r="A22" s="55" t="s">
        <v>38</v>
      </c>
      <c r="B22" s="192" t="s">
        <v>105</v>
      </c>
      <c r="C22" s="192"/>
      <c r="D22" s="294"/>
      <c r="E22" s="118">
        <v>15</v>
      </c>
      <c r="F22" s="149">
        <v>0</v>
      </c>
      <c r="G22" s="149">
        <v>0</v>
      </c>
      <c r="H22" s="119">
        <f t="shared" si="0"/>
        <v>0</v>
      </c>
      <c r="I22" s="51"/>
      <c r="J22" s="51"/>
      <c r="K22" s="51"/>
    </row>
    <row r="23" spans="1:11" ht="20.25" customHeight="1">
      <c r="A23" s="299" t="s">
        <v>46</v>
      </c>
      <c r="B23" s="300"/>
      <c r="C23" s="300"/>
      <c r="D23" s="301"/>
      <c r="E23" s="118">
        <v>16</v>
      </c>
      <c r="F23" s="149">
        <v>0</v>
      </c>
      <c r="G23" s="149">
        <v>22</v>
      </c>
      <c r="H23" s="119">
        <f t="shared" si="0"/>
        <v>0</v>
      </c>
      <c r="I23" s="51"/>
      <c r="J23" s="51"/>
      <c r="K23" s="51"/>
    </row>
    <row r="24" spans="1:11" ht="20.25" customHeight="1">
      <c r="A24" s="299" t="s">
        <v>47</v>
      </c>
      <c r="B24" s="300"/>
      <c r="C24" s="300"/>
      <c r="D24" s="301"/>
      <c r="E24" s="118">
        <v>17</v>
      </c>
      <c r="F24" s="149">
        <v>0</v>
      </c>
      <c r="G24" s="149">
        <v>19</v>
      </c>
      <c r="H24" s="119">
        <f t="shared" si="0"/>
        <v>0</v>
      </c>
      <c r="I24" s="51"/>
      <c r="J24" s="51"/>
      <c r="K24" s="51"/>
    </row>
    <row r="25" spans="1:11" ht="36" customHeight="1">
      <c r="A25" s="295" t="s">
        <v>111</v>
      </c>
      <c r="B25" s="192"/>
      <c r="C25" s="192"/>
      <c r="D25" s="294"/>
      <c r="E25" s="118">
        <v>18</v>
      </c>
      <c r="F25" s="149">
        <v>0</v>
      </c>
      <c r="G25" s="149">
        <v>0</v>
      </c>
      <c r="H25" s="119">
        <f t="shared" si="0"/>
        <v>0</v>
      </c>
      <c r="I25" s="51"/>
      <c r="J25" s="51"/>
      <c r="K25" s="51"/>
    </row>
    <row r="26" spans="1:11" ht="20.25" customHeight="1">
      <c r="A26" s="55" t="s">
        <v>38</v>
      </c>
      <c r="B26" s="192" t="s">
        <v>107</v>
      </c>
      <c r="C26" s="192"/>
      <c r="D26" s="294"/>
      <c r="E26" s="118">
        <v>19</v>
      </c>
      <c r="F26" s="149">
        <v>0</v>
      </c>
      <c r="G26" s="149">
        <v>0</v>
      </c>
      <c r="H26" s="119">
        <f t="shared" si="0"/>
        <v>0</v>
      </c>
      <c r="I26" s="51"/>
      <c r="J26" s="51"/>
      <c r="K26" s="51"/>
    </row>
    <row r="27" spans="1:11" ht="50.25" customHeight="1">
      <c r="A27" s="295" t="s">
        <v>143</v>
      </c>
      <c r="B27" s="192"/>
      <c r="C27" s="192"/>
      <c r="D27" s="294"/>
      <c r="E27" s="118">
        <v>20</v>
      </c>
      <c r="F27" s="149">
        <v>0</v>
      </c>
      <c r="G27" s="149">
        <v>0</v>
      </c>
      <c r="H27" s="119">
        <f>IF(F27=0,0,IF(G27=0,"-100,0",IF(G27*100/F27&lt;200,ROUND(G27*100/F27-100,1),ROUND(G27/F27,1)&amp;" р")))</f>
        <v>0</v>
      </c>
      <c r="I27" s="51"/>
      <c r="J27" s="51"/>
      <c r="K27" s="51"/>
    </row>
    <row r="28" spans="1:11" ht="20.25" customHeight="1">
      <c r="A28" s="55" t="s">
        <v>38</v>
      </c>
      <c r="B28" s="192" t="s">
        <v>107</v>
      </c>
      <c r="C28" s="192"/>
      <c r="D28" s="294"/>
      <c r="E28" s="118">
        <v>21</v>
      </c>
      <c r="F28" s="149">
        <v>0</v>
      </c>
      <c r="G28" s="149">
        <v>0</v>
      </c>
      <c r="H28" s="119">
        <f>IF(F28=0,0,IF(G28=0,"-100,0",IF(G28*100/F28&lt;200,ROUND(G28*100/F28-100,1),ROUND(G28/F28,1)&amp;" р")))</f>
        <v>0</v>
      </c>
      <c r="I28" s="51"/>
      <c r="J28" s="51"/>
      <c r="K28" s="51"/>
    </row>
    <row r="29" spans="1:11" ht="20.25" customHeight="1">
      <c r="A29" s="295" t="s">
        <v>49</v>
      </c>
      <c r="B29" s="192"/>
      <c r="C29" s="192"/>
      <c r="D29" s="294"/>
      <c r="E29" s="118">
        <v>22</v>
      </c>
      <c r="F29" s="149">
        <v>0</v>
      </c>
      <c r="G29" s="149">
        <v>0</v>
      </c>
      <c r="H29" s="119">
        <f t="shared" si="0"/>
        <v>0</v>
      </c>
      <c r="I29" s="51"/>
      <c r="J29" s="51"/>
      <c r="K29" s="51"/>
    </row>
    <row r="30" spans="1:11" ht="20.25" customHeight="1">
      <c r="A30" s="55" t="s">
        <v>38</v>
      </c>
      <c r="B30" s="192" t="s">
        <v>107</v>
      </c>
      <c r="C30" s="192"/>
      <c r="D30" s="294"/>
      <c r="E30" s="118">
        <v>23</v>
      </c>
      <c r="F30" s="149">
        <v>0</v>
      </c>
      <c r="G30" s="149">
        <v>0</v>
      </c>
      <c r="H30" s="119">
        <f t="shared" si="0"/>
        <v>0</v>
      </c>
      <c r="I30" s="51"/>
      <c r="J30" s="51"/>
      <c r="K30" s="51"/>
    </row>
    <row r="31" spans="1:11" ht="36" customHeight="1">
      <c r="A31" s="295" t="s">
        <v>148</v>
      </c>
      <c r="B31" s="192"/>
      <c r="C31" s="192"/>
      <c r="D31" s="294"/>
      <c r="E31" s="118">
        <v>24</v>
      </c>
      <c r="F31" s="149">
        <v>0</v>
      </c>
      <c r="G31" s="149">
        <v>1</v>
      </c>
      <c r="H31" s="119">
        <f t="shared" si="0"/>
        <v>0</v>
      </c>
      <c r="I31" s="51"/>
      <c r="J31" s="51"/>
      <c r="K31" s="51"/>
    </row>
    <row r="32" spans="1:11" ht="20.25" customHeight="1">
      <c r="A32" s="55" t="s">
        <v>38</v>
      </c>
      <c r="B32" s="192" t="s">
        <v>107</v>
      </c>
      <c r="C32" s="192"/>
      <c r="D32" s="294"/>
      <c r="E32" s="118">
        <v>25</v>
      </c>
      <c r="F32" s="149">
        <v>0</v>
      </c>
      <c r="G32" s="149">
        <v>0</v>
      </c>
      <c r="H32" s="119">
        <f t="shared" si="0"/>
        <v>0</v>
      </c>
      <c r="I32" s="51"/>
      <c r="J32" s="51"/>
      <c r="K32" s="51"/>
    </row>
    <row r="33" spans="1:11" ht="36" customHeight="1">
      <c r="A33" s="295" t="s">
        <v>50</v>
      </c>
      <c r="B33" s="192"/>
      <c r="C33" s="192"/>
      <c r="D33" s="294"/>
      <c r="E33" s="118">
        <v>26</v>
      </c>
      <c r="F33" s="149">
        <v>0</v>
      </c>
      <c r="G33" s="149">
        <v>0</v>
      </c>
      <c r="H33" s="119">
        <f t="shared" si="0"/>
        <v>0</v>
      </c>
      <c r="I33" s="51"/>
      <c r="J33" s="51"/>
      <c r="K33" s="51"/>
    </row>
    <row r="34" spans="1:11" ht="20.25" customHeight="1">
      <c r="A34" s="55" t="s">
        <v>38</v>
      </c>
      <c r="B34" s="192" t="s">
        <v>107</v>
      </c>
      <c r="C34" s="192"/>
      <c r="D34" s="294"/>
      <c r="E34" s="118">
        <v>27</v>
      </c>
      <c r="F34" s="149">
        <v>0</v>
      </c>
      <c r="G34" s="149">
        <v>0</v>
      </c>
      <c r="H34" s="119">
        <f t="shared" si="0"/>
        <v>0</v>
      </c>
      <c r="I34" s="51"/>
      <c r="J34" s="51"/>
      <c r="K34" s="51"/>
    </row>
    <row r="35" spans="1:11" ht="20.25" customHeight="1">
      <c r="A35" s="295" t="s">
        <v>51</v>
      </c>
      <c r="B35" s="192"/>
      <c r="C35" s="192"/>
      <c r="D35" s="294"/>
      <c r="E35" s="118">
        <v>28</v>
      </c>
      <c r="F35" s="149">
        <v>0</v>
      </c>
      <c r="G35" s="149">
        <v>79</v>
      </c>
      <c r="H35" s="119">
        <f t="shared" si="0"/>
        <v>0</v>
      </c>
      <c r="I35" s="51"/>
      <c r="J35" s="51"/>
      <c r="K35" s="51"/>
    </row>
    <row r="36" spans="1:11" ht="36" customHeight="1">
      <c r="A36" s="110" t="s">
        <v>15</v>
      </c>
      <c r="B36" s="191" t="s">
        <v>108</v>
      </c>
      <c r="C36" s="192"/>
      <c r="D36" s="294"/>
      <c r="E36" s="118">
        <v>29</v>
      </c>
      <c r="F36" s="149">
        <v>0</v>
      </c>
      <c r="G36" s="149">
        <v>4</v>
      </c>
      <c r="H36" s="119">
        <f t="shared" si="0"/>
        <v>0</v>
      </c>
      <c r="I36" s="51"/>
      <c r="J36" s="51"/>
      <c r="K36" s="51"/>
    </row>
    <row r="37" spans="1:11" ht="36" customHeight="1">
      <c r="A37" s="295" t="s">
        <v>52</v>
      </c>
      <c r="B37" s="192"/>
      <c r="C37" s="192"/>
      <c r="D37" s="294"/>
      <c r="E37" s="118">
        <v>30</v>
      </c>
      <c r="F37" s="149">
        <v>0</v>
      </c>
      <c r="G37" s="149">
        <v>0</v>
      </c>
      <c r="H37" s="119">
        <f t="shared" si="0"/>
        <v>0</v>
      </c>
      <c r="I37" s="51"/>
      <c r="J37" s="51"/>
      <c r="K37" s="51"/>
    </row>
    <row r="38" spans="1:11" ht="20.25" customHeight="1">
      <c r="A38" s="295" t="s">
        <v>120</v>
      </c>
      <c r="B38" s="192"/>
      <c r="C38" s="192"/>
      <c r="D38" s="294"/>
      <c r="E38" s="118">
        <v>31</v>
      </c>
      <c r="F38" s="149">
        <v>0</v>
      </c>
      <c r="G38" s="149">
        <v>2</v>
      </c>
      <c r="H38" s="119">
        <f>IF(F38=0,0,IF(G38=0,"-100,0",IF(G38*100/F38&lt;200,ROUND(G38*100/F38-100,1),ROUND(G38/F38,1)&amp;" р")))</f>
        <v>0</v>
      </c>
      <c r="I38" s="51"/>
      <c r="J38" s="51"/>
      <c r="K38" s="51"/>
    </row>
    <row r="39" spans="1:11" ht="20.25" customHeight="1">
      <c r="A39" s="304" t="s">
        <v>109</v>
      </c>
      <c r="B39" s="305"/>
      <c r="C39" s="188" t="s">
        <v>110</v>
      </c>
      <c r="D39" s="281"/>
      <c r="E39" s="118">
        <v>32</v>
      </c>
      <c r="F39" s="149">
        <v>0</v>
      </c>
      <c r="G39" s="149">
        <v>0</v>
      </c>
      <c r="H39" s="119">
        <f t="shared" si="0"/>
        <v>0</v>
      </c>
      <c r="I39" s="51"/>
      <c r="J39" s="51"/>
      <c r="K39" s="51"/>
    </row>
    <row r="40" spans="1:11" ht="20.25" customHeight="1">
      <c r="A40" s="304"/>
      <c r="B40" s="305"/>
      <c r="C40" s="188" t="s">
        <v>54</v>
      </c>
      <c r="D40" s="281"/>
      <c r="E40" s="118">
        <v>33</v>
      </c>
      <c r="F40" s="149">
        <v>0</v>
      </c>
      <c r="G40" s="149">
        <v>20</v>
      </c>
      <c r="H40" s="119">
        <f t="shared" si="0"/>
        <v>0</v>
      </c>
      <c r="I40" s="51"/>
      <c r="J40" s="51"/>
      <c r="K40" s="51"/>
    </row>
    <row r="41" spans="1:11" ht="36" customHeight="1">
      <c r="A41" s="304"/>
      <c r="B41" s="305"/>
      <c r="C41" s="188" t="s">
        <v>55</v>
      </c>
      <c r="D41" s="281"/>
      <c r="E41" s="118">
        <v>34</v>
      </c>
      <c r="F41" s="149">
        <v>0</v>
      </c>
      <c r="G41" s="149">
        <v>0</v>
      </c>
      <c r="H41" s="119">
        <f t="shared" si="0"/>
        <v>0</v>
      </c>
      <c r="I41" s="51"/>
      <c r="J41" s="51"/>
      <c r="K41" s="51"/>
    </row>
    <row r="42" spans="1:11" ht="20.25" customHeight="1" thickBot="1">
      <c r="A42" s="306"/>
      <c r="B42" s="307"/>
      <c r="C42" s="204" t="s">
        <v>56</v>
      </c>
      <c r="D42" s="308"/>
      <c r="E42" s="120">
        <v>35</v>
      </c>
      <c r="F42" s="150">
        <v>0</v>
      </c>
      <c r="G42" s="150">
        <v>3</v>
      </c>
      <c r="H42" s="121">
        <f t="shared" si="0"/>
        <v>0</v>
      </c>
      <c r="I42" s="51"/>
      <c r="J42" s="51"/>
      <c r="K42" s="51"/>
    </row>
  </sheetData>
  <sheetProtection/>
  <mergeCells count="44">
    <mergeCell ref="A38:D38"/>
    <mergeCell ref="A39:B42"/>
    <mergeCell ref="C42:D42"/>
    <mergeCell ref="C41:D41"/>
    <mergeCell ref="C40:D40"/>
    <mergeCell ref="C39:D39"/>
    <mergeCell ref="B10:D10"/>
    <mergeCell ref="B34:D34"/>
    <mergeCell ref="A23:D23"/>
    <mergeCell ref="B22:D22"/>
    <mergeCell ref="B17:D17"/>
    <mergeCell ref="B18:D18"/>
    <mergeCell ref="A21:D21"/>
    <mergeCell ref="B16:D16"/>
    <mergeCell ref="C15:D15"/>
    <mergeCell ref="A24:D24"/>
    <mergeCell ref="A25:D25"/>
    <mergeCell ref="A33:D33"/>
    <mergeCell ref="A35:D35"/>
    <mergeCell ref="A29:D29"/>
    <mergeCell ref="A27:D27"/>
    <mergeCell ref="B28:D28"/>
    <mergeCell ref="A31:D31"/>
    <mergeCell ref="B32:D32"/>
    <mergeCell ref="B36:D36"/>
    <mergeCell ref="A37:D37"/>
    <mergeCell ref="B26:D26"/>
    <mergeCell ref="B30:D30"/>
    <mergeCell ref="A10:A20"/>
    <mergeCell ref="B11:D11"/>
    <mergeCell ref="B12:D12"/>
    <mergeCell ref="B13:D13"/>
    <mergeCell ref="C19:D19"/>
    <mergeCell ref="B20:D20"/>
    <mergeCell ref="C14:D14"/>
    <mergeCell ref="B14:B15"/>
    <mergeCell ref="A6:D6"/>
    <mergeCell ref="A7:D7"/>
    <mergeCell ref="A8:D8"/>
    <mergeCell ref="A1:H1"/>
    <mergeCell ref="A2:H2"/>
    <mergeCell ref="A3:H3"/>
    <mergeCell ref="A4:H4"/>
    <mergeCell ref="A9:D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42"/>
  <sheetViews>
    <sheetView showZeros="0" zoomScale="70" zoomScaleNormal="70" zoomScalePageLayoutView="0" workbookViewId="0" topLeftCell="A1">
      <selection activeCell="I7" sqref="I7"/>
    </sheetView>
  </sheetViews>
  <sheetFormatPr defaultColWidth="9.00390625" defaultRowHeight="12.75"/>
  <cols>
    <col min="1" max="2" width="7.875" style="45" customWidth="1"/>
    <col min="3" max="3" width="7.25390625" style="45" customWidth="1"/>
    <col min="4" max="4" width="38.625" style="45" customWidth="1"/>
    <col min="5" max="5" width="3.625" style="45" customWidth="1"/>
    <col min="6" max="7" width="8.625" style="45" customWidth="1"/>
    <col min="8" max="8" width="9.00390625" style="45" customWidth="1"/>
    <col min="9" max="9" width="8.75390625" style="45" bestFit="1" customWidth="1"/>
    <col min="10" max="16384" width="9.00390625" style="45" customWidth="1"/>
  </cols>
  <sheetData>
    <row r="1" spans="1:10" ht="21" customHeight="1">
      <c r="A1" s="289" t="s">
        <v>19</v>
      </c>
      <c r="B1" s="289"/>
      <c r="C1" s="289"/>
      <c r="D1" s="289"/>
      <c r="E1" s="289"/>
      <c r="F1" s="289"/>
      <c r="G1" s="289"/>
      <c r="H1" s="289"/>
      <c r="I1" s="289"/>
      <c r="J1" s="2"/>
    </row>
    <row r="2" spans="1:17" ht="21" customHeight="1">
      <c r="A2" s="289" t="s">
        <v>20</v>
      </c>
      <c r="B2" s="289"/>
      <c r="C2" s="289"/>
      <c r="D2" s="289"/>
      <c r="E2" s="289"/>
      <c r="F2" s="289"/>
      <c r="G2" s="289"/>
      <c r="H2" s="289"/>
      <c r="I2" s="289"/>
      <c r="J2" s="2"/>
      <c r="Q2" s="47"/>
    </row>
    <row r="3" spans="1:10" ht="21" customHeight="1">
      <c r="A3" s="309"/>
      <c r="B3" s="309"/>
      <c r="C3" s="309"/>
      <c r="D3" s="309"/>
      <c r="E3" s="309"/>
      <c r="F3" s="309"/>
      <c r="G3" s="309"/>
      <c r="H3" s="309"/>
      <c r="I3" s="309"/>
      <c r="J3" s="2"/>
    </row>
    <row r="4" spans="1:10" ht="21" customHeight="1">
      <c r="A4" s="310" t="s">
        <v>115</v>
      </c>
      <c r="B4" s="310"/>
      <c r="C4" s="310"/>
      <c r="D4" s="310"/>
      <c r="E4" s="310"/>
      <c r="F4" s="310"/>
      <c r="G4" s="310"/>
      <c r="H4" s="310"/>
      <c r="I4" s="310"/>
      <c r="J4" s="2"/>
    </row>
    <row r="5" spans="1:10" ht="16.5" customHeight="1" thickBot="1">
      <c r="A5" s="72"/>
      <c r="B5" s="72"/>
      <c r="C5" s="72"/>
      <c r="D5" s="48"/>
      <c r="E5" s="72"/>
      <c r="F5" s="72"/>
      <c r="G5" s="72"/>
      <c r="H5" s="72"/>
      <c r="I5" s="51"/>
      <c r="J5" s="2"/>
    </row>
    <row r="6" spans="1:10" ht="46.5" customHeight="1" thickBot="1">
      <c r="A6" s="284"/>
      <c r="B6" s="284"/>
      <c r="C6" s="284"/>
      <c r="D6" s="284"/>
      <c r="E6" s="113" t="s">
        <v>21</v>
      </c>
      <c r="F6" s="125">
        <v>2012</v>
      </c>
      <c r="G6" s="125">
        <v>2013</v>
      </c>
      <c r="H6" s="115" t="s">
        <v>154</v>
      </c>
      <c r="I6" s="180" t="s">
        <v>176</v>
      </c>
      <c r="J6" s="2"/>
    </row>
    <row r="7" spans="1:10" ht="16.5" customHeight="1" thickBot="1">
      <c r="A7" s="285" t="s">
        <v>7</v>
      </c>
      <c r="B7" s="285"/>
      <c r="C7" s="285"/>
      <c r="D7" s="285"/>
      <c r="E7" s="46" t="s">
        <v>8</v>
      </c>
      <c r="F7" s="46">
        <v>1</v>
      </c>
      <c r="G7" s="46">
        <v>2</v>
      </c>
      <c r="H7" s="46">
        <v>3</v>
      </c>
      <c r="I7" s="46">
        <v>4</v>
      </c>
      <c r="J7" s="2"/>
    </row>
    <row r="8" spans="1:11" s="111" customFormat="1" ht="20.25" customHeight="1">
      <c r="A8" s="286" t="s">
        <v>88</v>
      </c>
      <c r="B8" s="287"/>
      <c r="C8" s="287"/>
      <c r="D8" s="288"/>
      <c r="E8" s="116">
        <v>1</v>
      </c>
      <c r="F8" s="148">
        <v>0</v>
      </c>
      <c r="G8" s="148">
        <v>0</v>
      </c>
      <c r="H8" s="117">
        <f>IF(F8=0,0,IF(G8=0,"-100,0",IF(G8*100/F8&lt;200,ROUND(G8*100/F8-100,1),ROUND(G8/F8,1)&amp;" р")))</f>
        <v>0</v>
      </c>
      <c r="I8" s="122">
        <f>Довідки2!H8</f>
        <v>0</v>
      </c>
      <c r="J8" s="51"/>
      <c r="K8" s="51"/>
    </row>
    <row r="9" spans="1:11" s="111" customFormat="1" ht="20.25" customHeight="1">
      <c r="A9" s="291" t="s">
        <v>35</v>
      </c>
      <c r="B9" s="292"/>
      <c r="C9" s="292"/>
      <c r="D9" s="293"/>
      <c r="E9" s="118">
        <v>2</v>
      </c>
      <c r="F9" s="149">
        <v>0</v>
      </c>
      <c r="G9" s="149"/>
      <c r="H9" s="119">
        <f aca="true" t="shared" si="0" ref="H9:H42">IF(F9=0,0,IF(G9=0,"-100,0",IF(G9*100/F9&lt;200,ROUND(G9*100/F9-100,1),ROUND(G9/F9,1)&amp;" р")))</f>
        <v>0</v>
      </c>
      <c r="I9" s="123">
        <f>Довідки2!H9</f>
        <v>0</v>
      </c>
      <c r="J9" s="51"/>
      <c r="K9" s="51"/>
    </row>
    <row r="10" spans="1:11" s="111" customFormat="1" ht="20.25" customHeight="1">
      <c r="A10" s="296" t="s">
        <v>89</v>
      </c>
      <c r="B10" s="292" t="s">
        <v>103</v>
      </c>
      <c r="C10" s="292"/>
      <c r="D10" s="293"/>
      <c r="E10" s="118">
        <v>3</v>
      </c>
      <c r="F10" s="149">
        <v>0</v>
      </c>
      <c r="G10" s="149"/>
      <c r="H10" s="119">
        <f t="shared" si="0"/>
        <v>0</v>
      </c>
      <c r="I10" s="123">
        <f>Довідки2!H10</f>
        <v>0</v>
      </c>
      <c r="J10" s="51"/>
      <c r="K10" s="51"/>
    </row>
    <row r="11" spans="1:11" s="111" customFormat="1" ht="20.25" customHeight="1">
      <c r="A11" s="296"/>
      <c r="B11" s="297" t="s">
        <v>22</v>
      </c>
      <c r="C11" s="297"/>
      <c r="D11" s="298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123">
        <f>Довідки2!G11</f>
        <v>3.225806451612903</v>
      </c>
      <c r="J11" s="51"/>
      <c r="K11" s="51"/>
    </row>
    <row r="12" spans="1:11" s="111" customFormat="1" ht="20.25" customHeight="1">
      <c r="A12" s="296"/>
      <c r="B12" s="292" t="s">
        <v>37</v>
      </c>
      <c r="C12" s="292"/>
      <c r="D12" s="293"/>
      <c r="E12" s="118">
        <v>5</v>
      </c>
      <c r="F12" s="149">
        <v>0</v>
      </c>
      <c r="G12" s="149"/>
      <c r="H12" s="119">
        <f t="shared" si="0"/>
        <v>0</v>
      </c>
      <c r="I12" s="123">
        <f>Довідки2!H12</f>
        <v>0</v>
      </c>
      <c r="J12" s="51"/>
      <c r="K12" s="51"/>
    </row>
    <row r="13" spans="1:11" s="111" customFormat="1" ht="20.25" customHeight="1">
      <c r="A13" s="296"/>
      <c r="B13" s="297" t="s">
        <v>99</v>
      </c>
      <c r="C13" s="297"/>
      <c r="D13" s="298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123">
        <f>Довідки2!G13</f>
        <v>48.38709677419355</v>
      </c>
      <c r="J13" s="51"/>
      <c r="K13" s="51"/>
    </row>
    <row r="14" spans="1:11" s="111" customFormat="1" ht="20.25" customHeight="1">
      <c r="A14" s="296"/>
      <c r="B14" s="282" t="s">
        <v>57</v>
      </c>
      <c r="C14" s="188" t="s">
        <v>117</v>
      </c>
      <c r="D14" s="281"/>
      <c r="E14" s="118">
        <v>7</v>
      </c>
      <c r="F14" s="149">
        <v>0</v>
      </c>
      <c r="G14" s="149"/>
      <c r="H14" s="119">
        <f>IF(F14=0,0,IF(G14=0,"-100,0",IF(G14*100/F14&lt;200,ROUND(G14*100/F14-100,1),ROUND(G14/F14,1)&amp;" р")))</f>
        <v>0</v>
      </c>
      <c r="I14" s="123">
        <f>Довідки2!H14</f>
        <v>0</v>
      </c>
      <c r="J14" s="51"/>
      <c r="K14" s="51"/>
    </row>
    <row r="15" spans="1:11" s="111" customFormat="1" ht="20.25" customHeight="1">
      <c r="A15" s="296"/>
      <c r="B15" s="283"/>
      <c r="C15" s="188" t="s">
        <v>118</v>
      </c>
      <c r="D15" s="281"/>
      <c r="E15" s="118">
        <v>8</v>
      </c>
      <c r="F15" s="149">
        <v>0</v>
      </c>
      <c r="G15" s="149"/>
      <c r="H15" s="119">
        <f t="shared" si="0"/>
        <v>0</v>
      </c>
      <c r="I15" s="123">
        <f>Довідки2!H15</f>
        <v>0</v>
      </c>
      <c r="J15" s="51"/>
      <c r="K15" s="51"/>
    </row>
    <row r="16" spans="1:11" s="111" customFormat="1" ht="36" customHeight="1">
      <c r="A16" s="296"/>
      <c r="B16" s="188" t="s">
        <v>40</v>
      </c>
      <c r="C16" s="188"/>
      <c r="D16" s="281"/>
      <c r="E16" s="118">
        <v>9</v>
      </c>
      <c r="F16" s="149">
        <v>0</v>
      </c>
      <c r="G16" s="149"/>
      <c r="H16" s="119">
        <f t="shared" si="0"/>
        <v>0</v>
      </c>
      <c r="I16" s="123">
        <f>Довідки2!H16</f>
        <v>0</v>
      </c>
      <c r="J16" s="51"/>
      <c r="K16" s="51"/>
    </row>
    <row r="17" spans="1:11" s="111" customFormat="1" ht="36" customHeight="1">
      <c r="A17" s="296"/>
      <c r="B17" s="188" t="s">
        <v>41</v>
      </c>
      <c r="C17" s="188"/>
      <c r="D17" s="281"/>
      <c r="E17" s="118">
        <v>10</v>
      </c>
      <c r="F17" s="149">
        <v>0</v>
      </c>
      <c r="G17" s="149"/>
      <c r="H17" s="119">
        <f t="shared" si="0"/>
        <v>0</v>
      </c>
      <c r="I17" s="123">
        <f>Довідки2!H17</f>
        <v>0</v>
      </c>
      <c r="J17" s="51"/>
      <c r="K17" s="51"/>
    </row>
    <row r="18" spans="1:11" s="111" customFormat="1" ht="20.25" customHeight="1">
      <c r="A18" s="296"/>
      <c r="B18" s="292" t="s">
        <v>90</v>
      </c>
      <c r="C18" s="302"/>
      <c r="D18" s="303"/>
      <c r="E18" s="118">
        <v>11</v>
      </c>
      <c r="F18" s="149">
        <v>0</v>
      </c>
      <c r="G18" s="149"/>
      <c r="H18" s="119">
        <f t="shared" si="0"/>
        <v>0</v>
      </c>
      <c r="I18" s="123">
        <f>Довідки2!H18</f>
        <v>0</v>
      </c>
      <c r="J18" s="51"/>
      <c r="K18" s="51"/>
    </row>
    <row r="19" spans="1:11" s="111" customFormat="1" ht="20.25" customHeight="1">
      <c r="A19" s="296"/>
      <c r="B19" s="109" t="s">
        <v>38</v>
      </c>
      <c r="C19" s="188" t="s">
        <v>43</v>
      </c>
      <c r="D19" s="281"/>
      <c r="E19" s="118">
        <v>12</v>
      </c>
      <c r="F19" s="149">
        <v>0</v>
      </c>
      <c r="G19" s="149"/>
      <c r="H19" s="119">
        <f>IF(F19=0,0,IF(G19=0,"-100,0",IF(G19*100/F19&lt;200,ROUND(G19*100/F19-100,1),ROUND(G19/F19,1)&amp;" р")))</f>
        <v>0</v>
      </c>
      <c r="I19" s="123">
        <f>Довідки2!H19</f>
        <v>0</v>
      </c>
      <c r="J19" s="51"/>
      <c r="K19" s="51"/>
    </row>
    <row r="20" spans="1:11" s="111" customFormat="1" ht="20.25" customHeight="1">
      <c r="A20" s="296"/>
      <c r="B20" s="297" t="s">
        <v>98</v>
      </c>
      <c r="C20" s="297"/>
      <c r="D20" s="298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123">
        <f>Довідки2!G20</f>
        <v>16</v>
      </c>
      <c r="J20" s="51"/>
      <c r="K20" s="51"/>
    </row>
    <row r="21" spans="1:11" s="111" customFormat="1" ht="20.25" customHeight="1">
      <c r="A21" s="295" t="s">
        <v>44</v>
      </c>
      <c r="B21" s="192"/>
      <c r="C21" s="192"/>
      <c r="D21" s="294"/>
      <c r="E21" s="118">
        <v>14</v>
      </c>
      <c r="F21" s="149">
        <v>0</v>
      </c>
      <c r="G21" s="149"/>
      <c r="H21" s="119">
        <f t="shared" si="0"/>
        <v>0</v>
      </c>
      <c r="I21" s="123">
        <f>Довідки2!H21</f>
        <v>0</v>
      </c>
      <c r="J21" s="51"/>
      <c r="K21" s="51"/>
    </row>
    <row r="22" spans="1:11" s="111" customFormat="1" ht="20.25" customHeight="1">
      <c r="A22" s="55" t="s">
        <v>38</v>
      </c>
      <c r="B22" s="192" t="s">
        <v>105</v>
      </c>
      <c r="C22" s="192"/>
      <c r="D22" s="294"/>
      <c r="E22" s="118">
        <v>15</v>
      </c>
      <c r="F22" s="149">
        <v>0</v>
      </c>
      <c r="G22" s="149"/>
      <c r="H22" s="119">
        <f t="shared" si="0"/>
        <v>0</v>
      </c>
      <c r="I22" s="123">
        <f>Довідки2!H22</f>
        <v>0</v>
      </c>
      <c r="J22" s="51"/>
      <c r="K22" s="51"/>
    </row>
    <row r="23" spans="1:11" s="111" customFormat="1" ht="20.25" customHeight="1">
      <c r="A23" s="299" t="s">
        <v>46</v>
      </c>
      <c r="B23" s="300"/>
      <c r="C23" s="300"/>
      <c r="D23" s="301"/>
      <c r="E23" s="118">
        <v>16</v>
      </c>
      <c r="F23" s="149">
        <v>0</v>
      </c>
      <c r="G23" s="149"/>
      <c r="H23" s="119">
        <f t="shared" si="0"/>
        <v>0</v>
      </c>
      <c r="I23" s="123">
        <f>Довідки2!H23</f>
        <v>0</v>
      </c>
      <c r="J23" s="51"/>
      <c r="K23" s="51"/>
    </row>
    <row r="24" spans="1:11" s="111" customFormat="1" ht="20.25" customHeight="1">
      <c r="A24" s="299" t="s">
        <v>47</v>
      </c>
      <c r="B24" s="300"/>
      <c r="C24" s="300"/>
      <c r="D24" s="301"/>
      <c r="E24" s="118">
        <v>17</v>
      </c>
      <c r="F24" s="149">
        <v>0</v>
      </c>
      <c r="G24" s="149"/>
      <c r="H24" s="119">
        <f t="shared" si="0"/>
        <v>0</v>
      </c>
      <c r="I24" s="123">
        <f>Довідки2!H24</f>
        <v>0</v>
      </c>
      <c r="J24" s="51"/>
      <c r="K24" s="51"/>
    </row>
    <row r="25" spans="1:11" s="111" customFormat="1" ht="36" customHeight="1">
      <c r="A25" s="295" t="s">
        <v>111</v>
      </c>
      <c r="B25" s="192"/>
      <c r="C25" s="192"/>
      <c r="D25" s="294"/>
      <c r="E25" s="118">
        <v>18</v>
      </c>
      <c r="F25" s="149">
        <v>0</v>
      </c>
      <c r="G25" s="149"/>
      <c r="H25" s="119">
        <f t="shared" si="0"/>
        <v>0</v>
      </c>
      <c r="I25" s="123">
        <f>Довідки2!H25</f>
        <v>0</v>
      </c>
      <c r="J25" s="51"/>
      <c r="K25" s="51"/>
    </row>
    <row r="26" spans="1:11" s="111" customFormat="1" ht="20.25" customHeight="1">
      <c r="A26" s="55" t="s">
        <v>38</v>
      </c>
      <c r="B26" s="192" t="s">
        <v>107</v>
      </c>
      <c r="C26" s="192"/>
      <c r="D26" s="294"/>
      <c r="E26" s="118">
        <v>19</v>
      </c>
      <c r="F26" s="149">
        <v>0</v>
      </c>
      <c r="G26" s="149"/>
      <c r="H26" s="119">
        <f t="shared" si="0"/>
        <v>0</v>
      </c>
      <c r="I26" s="123">
        <f>Довідки2!H26</f>
        <v>0</v>
      </c>
      <c r="J26" s="51"/>
      <c r="K26" s="51"/>
    </row>
    <row r="27" spans="1:11" s="111" customFormat="1" ht="50.25" customHeight="1">
      <c r="A27" s="295" t="s">
        <v>143</v>
      </c>
      <c r="B27" s="192"/>
      <c r="C27" s="192"/>
      <c r="D27" s="294"/>
      <c r="E27" s="118">
        <v>20</v>
      </c>
      <c r="F27" s="149">
        <v>0</v>
      </c>
      <c r="G27" s="149"/>
      <c r="H27" s="119">
        <f t="shared" si="0"/>
        <v>0</v>
      </c>
      <c r="I27" s="123">
        <f>Довідки2!H27</f>
        <v>0</v>
      </c>
      <c r="J27" s="51"/>
      <c r="K27" s="51"/>
    </row>
    <row r="28" spans="1:11" s="111" customFormat="1" ht="20.25" customHeight="1">
      <c r="A28" s="55" t="s">
        <v>38</v>
      </c>
      <c r="B28" s="192" t="s">
        <v>107</v>
      </c>
      <c r="C28" s="192"/>
      <c r="D28" s="294"/>
      <c r="E28" s="118">
        <v>21</v>
      </c>
      <c r="F28" s="149">
        <v>0</v>
      </c>
      <c r="G28" s="149"/>
      <c r="H28" s="119">
        <f t="shared" si="0"/>
        <v>0</v>
      </c>
      <c r="I28" s="123">
        <f>Довідки2!H28</f>
        <v>0</v>
      </c>
      <c r="J28" s="51"/>
      <c r="K28" s="51"/>
    </row>
    <row r="29" spans="1:11" s="111" customFormat="1" ht="20.25" customHeight="1">
      <c r="A29" s="295" t="s">
        <v>49</v>
      </c>
      <c r="B29" s="192"/>
      <c r="C29" s="192"/>
      <c r="D29" s="294"/>
      <c r="E29" s="118">
        <v>22</v>
      </c>
      <c r="F29" s="149">
        <v>0</v>
      </c>
      <c r="G29" s="149"/>
      <c r="H29" s="119">
        <f t="shared" si="0"/>
        <v>0</v>
      </c>
      <c r="I29" s="123">
        <f>Довідки2!H29</f>
        <v>0</v>
      </c>
      <c r="J29" s="51"/>
      <c r="K29" s="51"/>
    </row>
    <row r="30" spans="1:11" s="111" customFormat="1" ht="20.25" customHeight="1">
      <c r="A30" s="55" t="s">
        <v>38</v>
      </c>
      <c r="B30" s="192" t="s">
        <v>107</v>
      </c>
      <c r="C30" s="192"/>
      <c r="D30" s="294"/>
      <c r="E30" s="118">
        <v>23</v>
      </c>
      <c r="F30" s="149">
        <v>0</v>
      </c>
      <c r="G30" s="149"/>
      <c r="H30" s="119">
        <f t="shared" si="0"/>
        <v>0</v>
      </c>
      <c r="I30" s="123">
        <f>Довідки2!H30</f>
        <v>0</v>
      </c>
      <c r="J30" s="51"/>
      <c r="K30" s="51"/>
    </row>
    <row r="31" spans="1:11" s="111" customFormat="1" ht="36" customHeight="1">
      <c r="A31" s="295" t="s">
        <v>148</v>
      </c>
      <c r="B31" s="192"/>
      <c r="C31" s="192"/>
      <c r="D31" s="294"/>
      <c r="E31" s="118">
        <v>24</v>
      </c>
      <c r="F31" s="149">
        <v>0</v>
      </c>
      <c r="G31" s="149"/>
      <c r="H31" s="119">
        <f t="shared" si="0"/>
        <v>0</v>
      </c>
      <c r="I31" s="123">
        <f>Довідки2!H31</f>
        <v>0</v>
      </c>
      <c r="J31" s="51"/>
      <c r="K31" s="51"/>
    </row>
    <row r="32" spans="1:11" s="111" customFormat="1" ht="20.25" customHeight="1">
      <c r="A32" s="55" t="s">
        <v>38</v>
      </c>
      <c r="B32" s="192" t="s">
        <v>107</v>
      </c>
      <c r="C32" s="192"/>
      <c r="D32" s="294"/>
      <c r="E32" s="118">
        <v>25</v>
      </c>
      <c r="F32" s="149">
        <v>0</v>
      </c>
      <c r="G32" s="149"/>
      <c r="H32" s="119">
        <f t="shared" si="0"/>
        <v>0</v>
      </c>
      <c r="I32" s="123">
        <f>Довідки2!H32</f>
        <v>0</v>
      </c>
      <c r="J32" s="51"/>
      <c r="K32" s="51"/>
    </row>
    <row r="33" spans="1:11" s="111" customFormat="1" ht="36" customHeight="1">
      <c r="A33" s="295" t="s">
        <v>50</v>
      </c>
      <c r="B33" s="192"/>
      <c r="C33" s="192"/>
      <c r="D33" s="294"/>
      <c r="E33" s="118">
        <v>26</v>
      </c>
      <c r="F33" s="149">
        <v>0</v>
      </c>
      <c r="G33" s="149"/>
      <c r="H33" s="119">
        <f t="shared" si="0"/>
        <v>0</v>
      </c>
      <c r="I33" s="123">
        <f>Довідки2!H33</f>
        <v>0</v>
      </c>
      <c r="J33" s="51"/>
      <c r="K33" s="51"/>
    </row>
    <row r="34" spans="1:11" s="111" customFormat="1" ht="20.25" customHeight="1">
      <c r="A34" s="55" t="s">
        <v>38</v>
      </c>
      <c r="B34" s="192" t="s">
        <v>107</v>
      </c>
      <c r="C34" s="192"/>
      <c r="D34" s="294"/>
      <c r="E34" s="118">
        <v>27</v>
      </c>
      <c r="F34" s="149">
        <v>0</v>
      </c>
      <c r="G34" s="149"/>
      <c r="H34" s="119">
        <f t="shared" si="0"/>
        <v>0</v>
      </c>
      <c r="I34" s="123">
        <f>Довідки2!H34</f>
        <v>0</v>
      </c>
      <c r="J34" s="51"/>
      <c r="K34" s="51"/>
    </row>
    <row r="35" spans="1:11" s="111" customFormat="1" ht="20.25" customHeight="1">
      <c r="A35" s="295" t="s">
        <v>51</v>
      </c>
      <c r="B35" s="192"/>
      <c r="C35" s="192"/>
      <c r="D35" s="294"/>
      <c r="E35" s="118">
        <v>28</v>
      </c>
      <c r="F35" s="149">
        <v>0</v>
      </c>
      <c r="G35" s="149"/>
      <c r="H35" s="119">
        <f t="shared" si="0"/>
        <v>0</v>
      </c>
      <c r="I35" s="123">
        <f>Довідки2!H35</f>
        <v>0</v>
      </c>
      <c r="J35" s="51"/>
      <c r="K35" s="51"/>
    </row>
    <row r="36" spans="1:11" s="111" customFormat="1" ht="36" customHeight="1">
      <c r="A36" s="110" t="s">
        <v>15</v>
      </c>
      <c r="B36" s="191" t="s">
        <v>108</v>
      </c>
      <c r="C36" s="192"/>
      <c r="D36" s="294"/>
      <c r="E36" s="118">
        <v>29</v>
      </c>
      <c r="F36" s="149">
        <v>0</v>
      </c>
      <c r="G36" s="149"/>
      <c r="H36" s="119">
        <f t="shared" si="0"/>
        <v>0</v>
      </c>
      <c r="I36" s="123">
        <f>Довідки2!H36</f>
        <v>0</v>
      </c>
      <c r="J36" s="51"/>
      <c r="K36" s="51"/>
    </row>
    <row r="37" spans="1:11" s="111" customFormat="1" ht="36" customHeight="1">
      <c r="A37" s="295" t="s">
        <v>52</v>
      </c>
      <c r="B37" s="192"/>
      <c r="C37" s="192"/>
      <c r="D37" s="294"/>
      <c r="E37" s="118">
        <v>30</v>
      </c>
      <c r="F37" s="149">
        <v>0</v>
      </c>
      <c r="G37" s="149"/>
      <c r="H37" s="119">
        <f t="shared" si="0"/>
        <v>0</v>
      </c>
      <c r="I37" s="123">
        <f>Довідки2!H37</f>
        <v>0</v>
      </c>
      <c r="J37" s="51"/>
      <c r="K37" s="51"/>
    </row>
    <row r="38" spans="1:11" s="111" customFormat="1" ht="20.25" customHeight="1">
      <c r="A38" s="295" t="s">
        <v>120</v>
      </c>
      <c r="B38" s="192"/>
      <c r="C38" s="192"/>
      <c r="D38" s="294"/>
      <c r="E38" s="118">
        <v>31</v>
      </c>
      <c r="F38" s="149">
        <v>0</v>
      </c>
      <c r="G38" s="149"/>
      <c r="H38" s="119">
        <f t="shared" si="0"/>
        <v>0</v>
      </c>
      <c r="I38" s="123">
        <f>Довідки2!H38</f>
        <v>0</v>
      </c>
      <c r="J38" s="51"/>
      <c r="K38" s="51"/>
    </row>
    <row r="39" spans="1:11" s="111" customFormat="1" ht="20.25" customHeight="1">
      <c r="A39" s="304" t="s">
        <v>109</v>
      </c>
      <c r="B39" s="305"/>
      <c r="C39" s="188" t="s">
        <v>110</v>
      </c>
      <c r="D39" s="281"/>
      <c r="E39" s="118">
        <v>32</v>
      </c>
      <c r="F39" s="149">
        <v>0</v>
      </c>
      <c r="G39" s="149"/>
      <c r="H39" s="119">
        <f t="shared" si="0"/>
        <v>0</v>
      </c>
      <c r="I39" s="123">
        <f>Довідки2!H39</f>
        <v>0</v>
      </c>
      <c r="J39" s="51"/>
      <c r="K39" s="51"/>
    </row>
    <row r="40" spans="1:11" s="111" customFormat="1" ht="20.25" customHeight="1">
      <c r="A40" s="304"/>
      <c r="B40" s="305"/>
      <c r="C40" s="188" t="s">
        <v>54</v>
      </c>
      <c r="D40" s="281"/>
      <c r="E40" s="118">
        <v>33</v>
      </c>
      <c r="F40" s="149">
        <v>0</v>
      </c>
      <c r="G40" s="149"/>
      <c r="H40" s="119">
        <f t="shared" si="0"/>
        <v>0</v>
      </c>
      <c r="I40" s="123">
        <f>Довідки2!H40</f>
        <v>0</v>
      </c>
      <c r="J40" s="51"/>
      <c r="K40" s="51"/>
    </row>
    <row r="41" spans="1:11" s="111" customFormat="1" ht="36" customHeight="1">
      <c r="A41" s="304"/>
      <c r="B41" s="305"/>
      <c r="C41" s="188" t="s">
        <v>55</v>
      </c>
      <c r="D41" s="281"/>
      <c r="E41" s="118">
        <v>34</v>
      </c>
      <c r="F41" s="149">
        <v>0</v>
      </c>
      <c r="G41" s="149"/>
      <c r="H41" s="119">
        <f t="shared" si="0"/>
        <v>0</v>
      </c>
      <c r="I41" s="123">
        <f>Довідки2!H41</f>
        <v>0</v>
      </c>
      <c r="J41" s="51"/>
      <c r="K41" s="51"/>
    </row>
    <row r="42" spans="1:11" s="111" customFormat="1" ht="20.25" customHeight="1" thickBot="1">
      <c r="A42" s="306"/>
      <c r="B42" s="307"/>
      <c r="C42" s="204" t="s">
        <v>56</v>
      </c>
      <c r="D42" s="308"/>
      <c r="E42" s="120">
        <v>35</v>
      </c>
      <c r="F42" s="150">
        <v>0</v>
      </c>
      <c r="G42" s="150"/>
      <c r="H42" s="121">
        <f t="shared" si="0"/>
        <v>0</v>
      </c>
      <c r="I42" s="124">
        <f>Довідки2!H42</f>
        <v>0</v>
      </c>
      <c r="J42" s="51"/>
      <c r="K42" s="51"/>
    </row>
    <row r="43" s="111" customFormat="1" ht="12.75"/>
    <row r="44" s="111" customFormat="1" ht="12.75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</sheetData>
  <sheetProtection/>
  <mergeCells count="44">
    <mergeCell ref="B36:D36"/>
    <mergeCell ref="A37:D37"/>
    <mergeCell ref="A38:D38"/>
    <mergeCell ref="A39:B42"/>
    <mergeCell ref="C39:D39"/>
    <mergeCell ref="C40:D40"/>
    <mergeCell ref="C41:D41"/>
    <mergeCell ref="C42:D42"/>
    <mergeCell ref="B10:D10"/>
    <mergeCell ref="B12:D12"/>
    <mergeCell ref="B32:D32"/>
    <mergeCell ref="A33:D33"/>
    <mergeCell ref="B34:D34"/>
    <mergeCell ref="A35:D35"/>
    <mergeCell ref="B28:D28"/>
    <mergeCell ref="A29:D29"/>
    <mergeCell ref="B30:D30"/>
    <mergeCell ref="A31:D31"/>
    <mergeCell ref="C15:D15"/>
    <mergeCell ref="B18:D18"/>
    <mergeCell ref="C19:D19"/>
    <mergeCell ref="B20:D20"/>
    <mergeCell ref="B11:D11"/>
    <mergeCell ref="B16:D16"/>
    <mergeCell ref="A6:D6"/>
    <mergeCell ref="A7:D7"/>
    <mergeCell ref="A8:D8"/>
    <mergeCell ref="A9:D9"/>
    <mergeCell ref="A24:D24"/>
    <mergeCell ref="A23:D23"/>
    <mergeCell ref="A21:D21"/>
    <mergeCell ref="B22:D22"/>
    <mergeCell ref="A10:A20"/>
    <mergeCell ref="B14:B15"/>
    <mergeCell ref="A25:D25"/>
    <mergeCell ref="B26:D26"/>
    <mergeCell ref="A27:D27"/>
    <mergeCell ref="A1:I1"/>
    <mergeCell ref="A2:I2"/>
    <mergeCell ref="A3:I3"/>
    <mergeCell ref="A4:I4"/>
    <mergeCell ref="B13:D13"/>
    <mergeCell ref="C14:D14"/>
    <mergeCell ref="B17:D1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Z22"/>
  <sheetViews>
    <sheetView showZeros="0" view="pageBreakPreview" zoomScale="70" zoomScaleNormal="55" zoomScaleSheetLayoutView="70" zoomScalePageLayoutView="0" workbookViewId="0" topLeftCell="A5">
      <pane xSplit="2" ySplit="5" topLeftCell="C10" activePane="bottomRight" state="frozen"/>
      <selection pane="topLeft" activeCell="D37" sqref="D37:F37"/>
      <selection pane="topRight" activeCell="D37" sqref="D37:F37"/>
      <selection pane="bottomLeft" activeCell="D37" sqref="D37:F37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18.375" style="0" bestFit="1" customWidth="1"/>
    <col min="3" max="104" width="8.87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104" ht="15">
      <c r="A5" s="50" t="s">
        <v>31</v>
      </c>
      <c r="B5" s="50"/>
      <c r="C5" s="50"/>
      <c r="D5" s="50"/>
      <c r="E5" s="50"/>
      <c r="F5" s="50"/>
      <c r="G5" s="50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8.75" customHeight="1" thickBot="1">
      <c r="A6" s="50" t="s">
        <v>115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32.25" customHeight="1" thickBot="1">
      <c r="A7" s="231" t="s">
        <v>17</v>
      </c>
      <c r="B7" s="234" t="s">
        <v>18</v>
      </c>
      <c r="C7" s="311" t="s">
        <v>33</v>
      </c>
      <c r="D7" s="311"/>
      <c r="E7" s="311"/>
      <c r="F7" s="311" t="s">
        <v>34</v>
      </c>
      <c r="G7" s="311"/>
      <c r="H7" s="311"/>
      <c r="I7" s="315" t="s">
        <v>15</v>
      </c>
      <c r="J7" s="316"/>
      <c r="K7" s="317"/>
      <c r="L7" s="311" t="s">
        <v>35</v>
      </c>
      <c r="M7" s="311"/>
      <c r="N7" s="311"/>
      <c r="O7" s="315" t="s">
        <v>15</v>
      </c>
      <c r="P7" s="316"/>
      <c r="Q7" s="317"/>
      <c r="R7" s="315" t="s">
        <v>89</v>
      </c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7"/>
      <c r="AG7" s="311" t="s">
        <v>42</v>
      </c>
      <c r="AH7" s="311"/>
      <c r="AI7" s="311"/>
      <c r="AJ7" s="315" t="s">
        <v>15</v>
      </c>
      <c r="AK7" s="316"/>
      <c r="AL7" s="317"/>
      <c r="AM7" s="311" t="s">
        <v>44</v>
      </c>
      <c r="AN7" s="311"/>
      <c r="AO7" s="311"/>
      <c r="AP7" s="315" t="s">
        <v>15</v>
      </c>
      <c r="AQ7" s="316"/>
      <c r="AR7" s="317"/>
      <c r="AS7" s="311" t="s">
        <v>46</v>
      </c>
      <c r="AT7" s="311"/>
      <c r="AU7" s="311"/>
      <c r="AV7" s="311" t="s">
        <v>47</v>
      </c>
      <c r="AW7" s="311"/>
      <c r="AX7" s="311"/>
      <c r="AY7" s="321" t="s">
        <v>48</v>
      </c>
      <c r="AZ7" s="321"/>
      <c r="BA7" s="321"/>
      <c r="BB7" s="315" t="s">
        <v>15</v>
      </c>
      <c r="BC7" s="316"/>
      <c r="BD7" s="317"/>
      <c r="BE7" s="321" t="s">
        <v>143</v>
      </c>
      <c r="BF7" s="321"/>
      <c r="BG7" s="321"/>
      <c r="BH7" s="315" t="s">
        <v>15</v>
      </c>
      <c r="BI7" s="316"/>
      <c r="BJ7" s="317"/>
      <c r="BK7" s="311" t="s">
        <v>49</v>
      </c>
      <c r="BL7" s="311"/>
      <c r="BM7" s="311"/>
      <c r="BN7" s="315" t="s">
        <v>15</v>
      </c>
      <c r="BO7" s="316"/>
      <c r="BP7" s="317"/>
      <c r="BQ7" s="322" t="s">
        <v>119</v>
      </c>
      <c r="BR7" s="322"/>
      <c r="BS7" s="322"/>
      <c r="BT7" s="315" t="s">
        <v>15</v>
      </c>
      <c r="BU7" s="316"/>
      <c r="BV7" s="317"/>
      <c r="BW7" s="311" t="s">
        <v>50</v>
      </c>
      <c r="BX7" s="311"/>
      <c r="BY7" s="311"/>
      <c r="BZ7" s="315" t="s">
        <v>15</v>
      </c>
      <c r="CA7" s="316"/>
      <c r="CB7" s="317"/>
      <c r="CC7" s="311" t="s">
        <v>51</v>
      </c>
      <c r="CD7" s="311"/>
      <c r="CE7" s="311"/>
      <c r="CF7" s="315" t="s">
        <v>15</v>
      </c>
      <c r="CG7" s="316"/>
      <c r="CH7" s="317"/>
      <c r="CI7" s="321" t="s">
        <v>52</v>
      </c>
      <c r="CJ7" s="321"/>
      <c r="CK7" s="321"/>
      <c r="CL7" s="321" t="s">
        <v>120</v>
      </c>
      <c r="CM7" s="321"/>
      <c r="CN7" s="321"/>
      <c r="CO7" s="315" t="s">
        <v>59</v>
      </c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7"/>
    </row>
    <row r="8" spans="1:104" ht="63" customHeight="1" thickBot="1">
      <c r="A8" s="232"/>
      <c r="B8" s="234"/>
      <c r="C8" s="311"/>
      <c r="D8" s="311"/>
      <c r="E8" s="311"/>
      <c r="F8" s="311"/>
      <c r="G8" s="311"/>
      <c r="H8" s="311"/>
      <c r="I8" s="318" t="s">
        <v>116</v>
      </c>
      <c r="J8" s="319"/>
      <c r="K8" s="320"/>
      <c r="L8" s="311"/>
      <c r="M8" s="311"/>
      <c r="N8" s="311"/>
      <c r="O8" s="318" t="s">
        <v>36</v>
      </c>
      <c r="P8" s="319"/>
      <c r="Q8" s="320"/>
      <c r="R8" s="318" t="s">
        <v>37</v>
      </c>
      <c r="S8" s="319"/>
      <c r="T8" s="320"/>
      <c r="U8" s="318" t="s">
        <v>146</v>
      </c>
      <c r="V8" s="319"/>
      <c r="W8" s="320"/>
      <c r="X8" s="318" t="s">
        <v>147</v>
      </c>
      <c r="Y8" s="319"/>
      <c r="Z8" s="320"/>
      <c r="AA8" s="312" t="s">
        <v>40</v>
      </c>
      <c r="AB8" s="313"/>
      <c r="AC8" s="314"/>
      <c r="AD8" s="312" t="s">
        <v>41</v>
      </c>
      <c r="AE8" s="313"/>
      <c r="AF8" s="314"/>
      <c r="AG8" s="311"/>
      <c r="AH8" s="311"/>
      <c r="AI8" s="311"/>
      <c r="AJ8" s="318" t="s">
        <v>43</v>
      </c>
      <c r="AK8" s="319"/>
      <c r="AL8" s="320"/>
      <c r="AM8" s="311"/>
      <c r="AN8" s="311"/>
      <c r="AO8" s="311"/>
      <c r="AP8" s="312" t="s">
        <v>45</v>
      </c>
      <c r="AQ8" s="313"/>
      <c r="AR8" s="314"/>
      <c r="AS8" s="311"/>
      <c r="AT8" s="311"/>
      <c r="AU8" s="311"/>
      <c r="AV8" s="311"/>
      <c r="AW8" s="311"/>
      <c r="AX8" s="311"/>
      <c r="AY8" s="321"/>
      <c r="AZ8" s="321"/>
      <c r="BA8" s="321"/>
      <c r="BB8" s="318" t="s">
        <v>107</v>
      </c>
      <c r="BC8" s="319"/>
      <c r="BD8" s="320"/>
      <c r="BE8" s="321"/>
      <c r="BF8" s="321"/>
      <c r="BG8" s="321"/>
      <c r="BH8" s="318" t="s">
        <v>107</v>
      </c>
      <c r="BI8" s="319"/>
      <c r="BJ8" s="320"/>
      <c r="BK8" s="311"/>
      <c r="BL8" s="311"/>
      <c r="BM8" s="311"/>
      <c r="BN8" s="318" t="s">
        <v>107</v>
      </c>
      <c r="BO8" s="319"/>
      <c r="BP8" s="320"/>
      <c r="BQ8" s="322"/>
      <c r="BR8" s="322"/>
      <c r="BS8" s="322"/>
      <c r="BT8" s="318" t="s">
        <v>107</v>
      </c>
      <c r="BU8" s="319"/>
      <c r="BV8" s="320"/>
      <c r="BW8" s="311"/>
      <c r="BX8" s="311"/>
      <c r="BY8" s="311"/>
      <c r="BZ8" s="318" t="s">
        <v>107</v>
      </c>
      <c r="CA8" s="319"/>
      <c r="CB8" s="320"/>
      <c r="CC8" s="311"/>
      <c r="CD8" s="311"/>
      <c r="CE8" s="311"/>
      <c r="CF8" s="318" t="s">
        <v>58</v>
      </c>
      <c r="CG8" s="319"/>
      <c r="CH8" s="320"/>
      <c r="CI8" s="321"/>
      <c r="CJ8" s="321"/>
      <c r="CK8" s="321"/>
      <c r="CL8" s="321"/>
      <c r="CM8" s="321"/>
      <c r="CN8" s="321"/>
      <c r="CO8" s="318" t="s">
        <v>53</v>
      </c>
      <c r="CP8" s="319"/>
      <c r="CQ8" s="320"/>
      <c r="CR8" s="318" t="s">
        <v>54</v>
      </c>
      <c r="CS8" s="319"/>
      <c r="CT8" s="320"/>
      <c r="CU8" s="318" t="s">
        <v>55</v>
      </c>
      <c r="CV8" s="319"/>
      <c r="CW8" s="320"/>
      <c r="CX8" s="318" t="s">
        <v>56</v>
      </c>
      <c r="CY8" s="319"/>
      <c r="CZ8" s="320"/>
    </row>
    <row r="9" spans="1:104" ht="15.75" thickBot="1">
      <c r="A9" s="233"/>
      <c r="B9" s="234"/>
      <c r="C9" s="169">
        <v>2012</v>
      </c>
      <c r="D9" s="170">
        <v>2013</v>
      </c>
      <c r="E9" s="171" t="s">
        <v>14</v>
      </c>
      <c r="F9" s="169">
        <f>C9</f>
        <v>2012</v>
      </c>
      <c r="G9" s="170">
        <f>D9</f>
        <v>2013</v>
      </c>
      <c r="H9" s="171" t="s">
        <v>14</v>
      </c>
      <c r="I9" s="169">
        <f>F9</f>
        <v>2012</v>
      </c>
      <c r="J9" s="170">
        <f>G9</f>
        <v>2013</v>
      </c>
      <c r="K9" s="171" t="s">
        <v>14</v>
      </c>
      <c r="L9" s="169">
        <f>I9</f>
        <v>2012</v>
      </c>
      <c r="M9" s="170">
        <f>J9</f>
        <v>2013</v>
      </c>
      <c r="N9" s="171" t="s">
        <v>14</v>
      </c>
      <c r="O9" s="169">
        <f>L9</f>
        <v>2012</v>
      </c>
      <c r="P9" s="170">
        <f>M9</f>
        <v>2013</v>
      </c>
      <c r="Q9" s="171" t="s">
        <v>14</v>
      </c>
      <c r="R9" s="169">
        <f>O9</f>
        <v>2012</v>
      </c>
      <c r="S9" s="170">
        <f>P9</f>
        <v>2013</v>
      </c>
      <c r="T9" s="171" t="s">
        <v>14</v>
      </c>
      <c r="U9" s="169">
        <f>R9</f>
        <v>2012</v>
      </c>
      <c r="V9" s="170">
        <f>S9</f>
        <v>2013</v>
      </c>
      <c r="W9" s="171" t="s">
        <v>14</v>
      </c>
      <c r="X9" s="169">
        <f>U9</f>
        <v>2012</v>
      </c>
      <c r="Y9" s="170">
        <f>V9</f>
        <v>2013</v>
      </c>
      <c r="Z9" s="171" t="s">
        <v>14</v>
      </c>
      <c r="AA9" s="169">
        <f>X9</f>
        <v>2012</v>
      </c>
      <c r="AB9" s="170">
        <f>Y9</f>
        <v>2013</v>
      </c>
      <c r="AC9" s="171" t="s">
        <v>14</v>
      </c>
      <c r="AD9" s="169">
        <f>AA9</f>
        <v>2012</v>
      </c>
      <c r="AE9" s="170">
        <f>AB9</f>
        <v>2013</v>
      </c>
      <c r="AF9" s="171" t="s">
        <v>14</v>
      </c>
      <c r="AG9" s="169">
        <f>AD9</f>
        <v>2012</v>
      </c>
      <c r="AH9" s="170">
        <f>AE9</f>
        <v>2013</v>
      </c>
      <c r="AI9" s="171" t="s">
        <v>14</v>
      </c>
      <c r="AJ9" s="169">
        <f>AG9</f>
        <v>2012</v>
      </c>
      <c r="AK9" s="170">
        <f>AH9</f>
        <v>2013</v>
      </c>
      <c r="AL9" s="171" t="s">
        <v>14</v>
      </c>
      <c r="AM9" s="169">
        <f>AJ9</f>
        <v>2012</v>
      </c>
      <c r="AN9" s="170">
        <f>AK9</f>
        <v>2013</v>
      </c>
      <c r="AO9" s="171" t="s">
        <v>14</v>
      </c>
      <c r="AP9" s="169">
        <f>AM9</f>
        <v>2012</v>
      </c>
      <c r="AQ9" s="170">
        <f>AN9</f>
        <v>2013</v>
      </c>
      <c r="AR9" s="171" t="s">
        <v>14</v>
      </c>
      <c r="AS9" s="169">
        <f>AP9</f>
        <v>2012</v>
      </c>
      <c r="AT9" s="170">
        <f>AQ9</f>
        <v>2013</v>
      </c>
      <c r="AU9" s="171" t="s">
        <v>14</v>
      </c>
      <c r="AV9" s="169">
        <f>AS9</f>
        <v>2012</v>
      </c>
      <c r="AW9" s="170">
        <f>AT9</f>
        <v>2013</v>
      </c>
      <c r="AX9" s="171" t="s">
        <v>14</v>
      </c>
      <c r="AY9" s="169">
        <f>AV9</f>
        <v>2012</v>
      </c>
      <c r="AZ9" s="170">
        <f>AW9</f>
        <v>2013</v>
      </c>
      <c r="BA9" s="171" t="s">
        <v>14</v>
      </c>
      <c r="BB9" s="169">
        <f>AY9</f>
        <v>2012</v>
      </c>
      <c r="BC9" s="170">
        <f>AZ9</f>
        <v>2013</v>
      </c>
      <c r="BD9" s="171" t="s">
        <v>14</v>
      </c>
      <c r="BE9" s="169">
        <f>BB9</f>
        <v>2012</v>
      </c>
      <c r="BF9" s="170">
        <f>BC9</f>
        <v>2013</v>
      </c>
      <c r="BG9" s="171" t="s">
        <v>14</v>
      </c>
      <c r="BH9" s="169">
        <f>BE9</f>
        <v>2012</v>
      </c>
      <c r="BI9" s="170">
        <f>BF9</f>
        <v>2013</v>
      </c>
      <c r="BJ9" s="171" t="s">
        <v>14</v>
      </c>
      <c r="BK9" s="169">
        <f>BH9</f>
        <v>2012</v>
      </c>
      <c r="BL9" s="170">
        <f>BI9</f>
        <v>2013</v>
      </c>
      <c r="BM9" s="171" t="s">
        <v>14</v>
      </c>
      <c r="BN9" s="169">
        <f>BK9</f>
        <v>2012</v>
      </c>
      <c r="BO9" s="170">
        <f>BL9</f>
        <v>2013</v>
      </c>
      <c r="BP9" s="171" t="s">
        <v>14</v>
      </c>
      <c r="BQ9" s="169">
        <f>BN9</f>
        <v>2012</v>
      </c>
      <c r="BR9" s="170">
        <f>BO9</f>
        <v>2013</v>
      </c>
      <c r="BS9" s="171" t="s">
        <v>14</v>
      </c>
      <c r="BT9" s="169">
        <f>BQ9</f>
        <v>2012</v>
      </c>
      <c r="BU9" s="170">
        <f>BR9</f>
        <v>2013</v>
      </c>
      <c r="BV9" s="171" t="s">
        <v>14</v>
      </c>
      <c r="BW9" s="169">
        <f>BT9</f>
        <v>2012</v>
      </c>
      <c r="BX9" s="170">
        <f>BU9</f>
        <v>2013</v>
      </c>
      <c r="BY9" s="171" t="s">
        <v>14</v>
      </c>
      <c r="BZ9" s="169">
        <f>BW9</f>
        <v>2012</v>
      </c>
      <c r="CA9" s="170">
        <f>BX9</f>
        <v>2013</v>
      </c>
      <c r="CB9" s="171" t="s">
        <v>14</v>
      </c>
      <c r="CC9" s="169">
        <f>BZ9</f>
        <v>2012</v>
      </c>
      <c r="CD9" s="170">
        <f>CA9</f>
        <v>2013</v>
      </c>
      <c r="CE9" s="171" t="s">
        <v>14</v>
      </c>
      <c r="CF9" s="169">
        <f>CC9</f>
        <v>2012</v>
      </c>
      <c r="CG9" s="170">
        <f>CD9</f>
        <v>2013</v>
      </c>
      <c r="CH9" s="171" t="s">
        <v>14</v>
      </c>
      <c r="CI9" s="169">
        <f>CF9</f>
        <v>2012</v>
      </c>
      <c r="CJ9" s="170">
        <f>CG9</f>
        <v>2013</v>
      </c>
      <c r="CK9" s="171" t="s">
        <v>14</v>
      </c>
      <c r="CL9" s="169">
        <f>CI9</f>
        <v>2012</v>
      </c>
      <c r="CM9" s="170">
        <f>CJ9</f>
        <v>2013</v>
      </c>
      <c r="CN9" s="171" t="s">
        <v>14</v>
      </c>
      <c r="CO9" s="169">
        <f>CL9</f>
        <v>2012</v>
      </c>
      <c r="CP9" s="170">
        <f>CM9</f>
        <v>2013</v>
      </c>
      <c r="CQ9" s="171" t="s">
        <v>14</v>
      </c>
      <c r="CR9" s="169">
        <f>CO9</f>
        <v>2012</v>
      </c>
      <c r="CS9" s="170">
        <f>CP9</f>
        <v>2013</v>
      </c>
      <c r="CT9" s="171" t="s">
        <v>14</v>
      </c>
      <c r="CU9" s="169">
        <f>CR9</f>
        <v>2012</v>
      </c>
      <c r="CV9" s="170">
        <f>CS9</f>
        <v>2013</v>
      </c>
      <c r="CW9" s="171" t="s">
        <v>14</v>
      </c>
      <c r="CX9" s="169">
        <f>CU9</f>
        <v>2012</v>
      </c>
      <c r="CY9" s="170">
        <f>CV9</f>
        <v>2013</v>
      </c>
      <c r="CZ9" s="171" t="s">
        <v>14</v>
      </c>
    </row>
    <row r="10" spans="1:104" ht="22.5" customHeight="1">
      <c r="A10" s="184">
        <v>1</v>
      </c>
      <c r="B10" s="178" t="s">
        <v>177</v>
      </c>
      <c r="C10" s="165"/>
      <c r="D10" s="166"/>
      <c r="E10" s="167">
        <f>IF(C10=0,0,IF(D10=0,"-100,0",IF(D10*100/C10&lt;200,ROUND(D10*100/C10-100,1),ROUND(D10/C10,1)&amp;" р")))</f>
        <v>0</v>
      </c>
      <c r="F10" s="165"/>
      <c r="G10" s="166"/>
      <c r="H10" s="167">
        <f aca="true" t="shared" si="0" ref="H10:H21">IF(F10=0,0,IF(G10=0,"-100,0",IF(G10*100/F10&lt;200,ROUND(G10*100/F10-100,1),ROUND(G10/F10,1)&amp;" р")))</f>
        <v>0</v>
      </c>
      <c r="I10" s="165"/>
      <c r="J10" s="166"/>
      <c r="K10" s="167">
        <f aca="true" t="shared" si="1" ref="K10:K21">IF(I10=0,0,IF(J10=0,"-100,0",IF(J10*100/I10&lt;200,ROUND(J10*100/I10-100,1),ROUND(J10/I10,1)&amp;" р")))</f>
        <v>0</v>
      </c>
      <c r="L10" s="165"/>
      <c r="M10" s="166"/>
      <c r="N10" s="167">
        <f aca="true" t="shared" si="2" ref="N10:N21">IF(L10=0,0,IF(M10=0,"-100,0",IF(M10*100/L10&lt;200,ROUND(M10*100/L10-100,1),ROUND(M10/L10,1)&amp;" р")))</f>
        <v>0</v>
      </c>
      <c r="O10" s="165"/>
      <c r="P10" s="166"/>
      <c r="Q10" s="167">
        <f aca="true" t="shared" si="3" ref="Q10:Q21">IF(O10=0,0,IF(P10=0,"-100,0",IF(P10*100/O10&lt;200,ROUND(P10*100/O10-100,1),ROUND(P10/O10,1)&amp;" р")))</f>
        <v>0</v>
      </c>
      <c r="R10" s="165"/>
      <c r="S10" s="166"/>
      <c r="T10" s="167">
        <f aca="true" t="shared" si="4" ref="T10:T21">IF(R10=0,0,IF(S10=0,"-100,0",IF(S10*100/R10&lt;200,ROUND(S10*100/R10-100,1),ROUND(S10/R10,1)&amp;" р")))</f>
        <v>0</v>
      </c>
      <c r="U10" s="165"/>
      <c r="V10" s="166"/>
      <c r="W10" s="167">
        <f aca="true" t="shared" si="5" ref="W10:W21">IF(U10=0,0,IF(V10=0,"-100,0",IF(V10*100/U10&lt;200,ROUND(V10*100/U10-100,1),ROUND(V10/U10,1)&amp;" р")))</f>
        <v>0</v>
      </c>
      <c r="X10" s="165"/>
      <c r="Y10" s="166"/>
      <c r="Z10" s="167">
        <f aca="true" t="shared" si="6" ref="Z10:Z21">IF(X10=0,0,IF(Y10=0,"-100,0",IF(Y10*100/X10&lt;200,ROUND(Y10*100/X10-100,1),ROUND(Y10/X10,1)&amp;" р")))</f>
        <v>0</v>
      </c>
      <c r="AA10" s="165"/>
      <c r="AB10" s="166"/>
      <c r="AC10" s="167">
        <f aca="true" t="shared" si="7" ref="AC10:AC21">IF(AA10=0,0,IF(AB10=0,"-100,0",IF(AB10*100/AA10&lt;200,ROUND(AB10*100/AA10-100,1),ROUND(AB10/AA10,1)&amp;" р")))</f>
        <v>0</v>
      </c>
      <c r="AD10" s="165"/>
      <c r="AE10" s="166"/>
      <c r="AF10" s="167">
        <f aca="true" t="shared" si="8" ref="AF10:AF21">IF(AD10=0,0,IF(AE10=0,"-100,0",IF(AE10*100/AD10&lt;200,ROUND(AE10*100/AD10-100,1),ROUND(AE10/AD10,1)&amp;" р")))</f>
        <v>0</v>
      </c>
      <c r="AG10" s="165"/>
      <c r="AH10" s="166"/>
      <c r="AI10" s="167">
        <f aca="true" t="shared" si="9" ref="AI10:AI21">IF(AG10=0,0,IF(AH10=0,"-100,0",IF(AH10*100/AG10&lt;200,ROUND(AH10*100/AG10-100,1),ROUND(AH10/AG10,1)&amp;" р")))</f>
        <v>0</v>
      </c>
      <c r="AJ10" s="165"/>
      <c r="AK10" s="166"/>
      <c r="AL10" s="167">
        <f aca="true" t="shared" si="10" ref="AL10:AL21">IF(AJ10=0,0,IF(AK10=0,"-100,0",IF(AK10*100/AJ10&lt;200,ROUND(AK10*100/AJ10-100,1),ROUND(AK10/AJ10,1)&amp;" р")))</f>
        <v>0</v>
      </c>
      <c r="AM10" s="165"/>
      <c r="AN10" s="166"/>
      <c r="AO10" s="167">
        <f aca="true" t="shared" si="11" ref="AO10:AO21">IF(AM10=0,0,IF(AN10=0,"-100,0",IF(AN10*100/AM10&lt;200,ROUND(AN10*100/AM10-100,1),ROUND(AN10/AM10,1)&amp;" р")))</f>
        <v>0</v>
      </c>
      <c r="AP10" s="165"/>
      <c r="AQ10" s="166"/>
      <c r="AR10" s="167">
        <f aca="true" t="shared" si="12" ref="AR10:AR21">IF(AP10=0,0,IF(AQ10=0,"-100,0",IF(AQ10*100/AP10&lt;200,ROUND(AQ10*100/AP10-100,1),ROUND(AQ10/AP10,1)&amp;" р")))</f>
        <v>0</v>
      </c>
      <c r="AS10" s="165"/>
      <c r="AT10" s="166"/>
      <c r="AU10" s="167">
        <f aca="true" t="shared" si="13" ref="AU10:AU21">IF(AS10=0,0,IF(AT10=0,"-100,0",IF(AT10*100/AS10&lt;200,ROUND(AT10*100/AS10-100,1),ROUND(AT10/AS10,1)&amp;" р")))</f>
        <v>0</v>
      </c>
      <c r="AV10" s="165"/>
      <c r="AW10" s="166"/>
      <c r="AX10" s="167">
        <f aca="true" t="shared" si="14" ref="AX10:AX21">IF(AV10=0,0,IF(AW10=0,"-100,0",IF(AW10*100/AV10&lt;200,ROUND(AW10*100/AV10-100,1),ROUND(AW10/AV10,1)&amp;" р")))</f>
        <v>0</v>
      </c>
      <c r="AY10" s="165"/>
      <c r="AZ10" s="166"/>
      <c r="BA10" s="167">
        <f aca="true" t="shared" si="15" ref="BA10:BA21">IF(AY10=0,0,IF(AZ10=0,"-100,0",IF(AZ10*100/AY10&lt;200,ROUND(AZ10*100/AY10-100,1),ROUND(AZ10/AY10,1)&amp;" р")))</f>
        <v>0</v>
      </c>
      <c r="BB10" s="165"/>
      <c r="BC10" s="166"/>
      <c r="BD10" s="167">
        <f aca="true" t="shared" si="16" ref="BD10:BD21">IF(BB10=0,0,IF(BC10=0,"-100,0",IF(BC10*100/BB10&lt;200,ROUND(BC10*100/BB10-100,1),ROUND(BC10/BB10,1)&amp;" р")))</f>
        <v>0</v>
      </c>
      <c r="BE10" s="165"/>
      <c r="BF10" s="166"/>
      <c r="BG10" s="167">
        <f aca="true" t="shared" si="17" ref="BG10:BG21">IF(BE10=0,0,IF(BF10=0,"-100,0",IF(BF10*100/BE10&lt;200,ROUND(BF10*100/BE10-100,1),ROUND(BF10/BE10,1)&amp;" р")))</f>
        <v>0</v>
      </c>
      <c r="BH10" s="165"/>
      <c r="BI10" s="166"/>
      <c r="BJ10" s="167">
        <f aca="true" t="shared" si="18" ref="BJ10:BJ21">IF(BH10=0,0,IF(BI10=0,"-100,0",IF(BI10*100/BH10&lt;200,ROUND(BI10*100/BH10-100,1),ROUND(BI10/BH10,1)&amp;" р")))</f>
        <v>0</v>
      </c>
      <c r="BK10" s="165"/>
      <c r="BL10" s="166"/>
      <c r="BM10" s="167">
        <f aca="true" t="shared" si="19" ref="BM10:BM21">IF(BK10=0,0,IF(BL10=0,"-100,0",IF(BL10*100/BK10&lt;200,ROUND(BL10*100/BK10-100,1),ROUND(BL10/BK10,1)&amp;" р")))</f>
        <v>0</v>
      </c>
      <c r="BN10" s="165"/>
      <c r="BO10" s="166"/>
      <c r="BP10" s="167">
        <f aca="true" t="shared" si="20" ref="BP10:BP21">IF(BN10=0,0,IF(BO10=0,"-100,0",IF(BO10*100/BN10&lt;200,ROUND(BO10*100/BN10-100,1),ROUND(BO10/BN10,1)&amp;" р")))</f>
        <v>0</v>
      </c>
      <c r="BQ10" s="165"/>
      <c r="BR10" s="166"/>
      <c r="BS10" s="167">
        <f aca="true" t="shared" si="21" ref="BS10:BS21">IF(BQ10=0,0,IF(BR10=0,"-100,0",IF(BR10*100/BQ10&lt;200,ROUND(BR10*100/BQ10-100,1),ROUND(BR10/BQ10,1)&amp;" р")))</f>
        <v>0</v>
      </c>
      <c r="BT10" s="165"/>
      <c r="BU10" s="166"/>
      <c r="BV10" s="167">
        <f aca="true" t="shared" si="22" ref="BV10:BV21">IF(BT10=0,0,IF(BU10=0,"-100,0",IF(BU10*100/BT10&lt;200,ROUND(BU10*100/BT10-100,1),ROUND(BU10/BT10,1)&amp;" р")))</f>
        <v>0</v>
      </c>
      <c r="BW10" s="165"/>
      <c r="BX10" s="166"/>
      <c r="BY10" s="167">
        <f aca="true" t="shared" si="23" ref="BY10:BY21">IF(BW10=0,0,IF(BX10=0,"-100,0",IF(BX10*100/BW10&lt;200,ROUND(BX10*100/BW10-100,1),ROUND(BX10/BW10,1)&amp;" р")))</f>
        <v>0</v>
      </c>
      <c r="BZ10" s="165"/>
      <c r="CA10" s="166"/>
      <c r="CB10" s="167">
        <f aca="true" t="shared" si="24" ref="CB10:CB21">IF(BZ10=0,0,IF(CA10=0,"-100,0",IF(CA10*100/BZ10&lt;200,ROUND(CA10*100/BZ10-100,1),ROUND(CA10/BZ10,1)&amp;" р")))</f>
        <v>0</v>
      </c>
      <c r="CC10" s="165"/>
      <c r="CD10" s="166"/>
      <c r="CE10" s="167">
        <f aca="true" t="shared" si="25" ref="CE10:CE21">IF(CC10=0,0,IF(CD10=0,"-100,0",IF(CD10*100/CC10&lt;200,ROUND(CD10*100/CC10-100,1),ROUND(CD10/CC10,1)&amp;" р")))</f>
        <v>0</v>
      </c>
      <c r="CF10" s="165"/>
      <c r="CG10" s="166"/>
      <c r="CH10" s="167">
        <f aca="true" t="shared" si="26" ref="CH10:CH21">IF(CF10=0,0,IF(CG10=0,"-100,0",IF(CG10*100/CF10&lt;200,ROUND(CG10*100/CF10-100,1),ROUND(CG10/CF10,1)&amp;" р")))</f>
        <v>0</v>
      </c>
      <c r="CI10" s="165"/>
      <c r="CJ10" s="166"/>
      <c r="CK10" s="167">
        <f aca="true" t="shared" si="27" ref="CK10:CK21">IF(CI10=0,0,IF(CJ10=0,"-100,0",IF(CJ10*100/CI10&lt;200,ROUND(CJ10*100/CI10-100,1),ROUND(CJ10/CI10,1)&amp;" р")))</f>
        <v>0</v>
      </c>
      <c r="CL10" s="165"/>
      <c r="CM10" s="166"/>
      <c r="CN10" s="167">
        <f aca="true" t="shared" si="28" ref="CN10:CN21">IF(CL10=0,0,IF(CM10=0,"-100,0",IF(CM10*100/CL10&lt;200,ROUND(CM10*100/CL10-100,1),ROUND(CM10/CL10,1)&amp;" р")))</f>
        <v>0</v>
      </c>
      <c r="CO10" s="165"/>
      <c r="CP10" s="166"/>
      <c r="CQ10" s="167">
        <f aca="true" t="shared" si="29" ref="CQ10:CQ21">IF(CO10=0,0,IF(CP10=0,"-100,0",IF(CP10*100/CO10&lt;200,ROUND(CP10*100/CO10-100,1),ROUND(CP10/CO10,1)&amp;" р")))</f>
        <v>0</v>
      </c>
      <c r="CR10" s="165"/>
      <c r="CS10" s="166"/>
      <c r="CT10" s="167">
        <f aca="true" t="shared" si="30" ref="CT10:CT21">IF(CR10=0,0,IF(CS10=0,"-100,0",IF(CS10*100/CR10&lt;200,ROUND(CS10*100/CR10-100,1),ROUND(CS10/CR10,1)&amp;" р")))</f>
        <v>0</v>
      </c>
      <c r="CU10" s="165"/>
      <c r="CV10" s="166"/>
      <c r="CW10" s="167">
        <f aca="true" t="shared" si="31" ref="CW10:CW21">IF(CU10=0,0,IF(CV10=0,"-100,0",IF(CV10*100/CU10&lt;200,ROUND(CV10*100/CU10-100,1),ROUND(CV10/CU10,1)&amp;" р")))</f>
        <v>0</v>
      </c>
      <c r="CX10" s="165"/>
      <c r="CY10" s="166"/>
      <c r="CZ10" s="167">
        <f aca="true" t="shared" si="32" ref="CZ10:CZ21">IF(CX10=0,0,IF(CY10=0,"-100,0",IF(CY10*100/CX10&lt;200,ROUND(CY10*100/CX10-100,1),ROUND(CY10/CX10,1)&amp;" р")))</f>
        <v>0</v>
      </c>
    </row>
    <row r="11" spans="1:104" ht="22.5" customHeight="1">
      <c r="A11" s="37">
        <v>2</v>
      </c>
      <c r="B11" s="179" t="s">
        <v>178</v>
      </c>
      <c r="C11" s="66"/>
      <c r="D11" s="67"/>
      <c r="E11" s="168">
        <f>IF(C11=0,0,IF(D11=0,"-100,0",IF(D11*100/C11&lt;200,ROUND(D11*100/C11-100,1),ROUND(D11/C11,1)&amp;" р")))</f>
        <v>0</v>
      </c>
      <c r="F11" s="66"/>
      <c r="G11" s="67"/>
      <c r="H11" s="168">
        <f t="shared" si="0"/>
        <v>0</v>
      </c>
      <c r="I11" s="66"/>
      <c r="J11" s="67"/>
      <c r="K11" s="168">
        <f t="shared" si="1"/>
        <v>0</v>
      </c>
      <c r="L11" s="66"/>
      <c r="M11" s="67"/>
      <c r="N11" s="168">
        <f t="shared" si="2"/>
        <v>0</v>
      </c>
      <c r="O11" s="66"/>
      <c r="P11" s="67"/>
      <c r="Q11" s="168">
        <f t="shared" si="3"/>
        <v>0</v>
      </c>
      <c r="R11" s="66"/>
      <c r="S11" s="67"/>
      <c r="T11" s="168">
        <f t="shared" si="4"/>
        <v>0</v>
      </c>
      <c r="U11" s="66"/>
      <c r="V11" s="67"/>
      <c r="W11" s="168">
        <f t="shared" si="5"/>
        <v>0</v>
      </c>
      <c r="X11" s="66"/>
      <c r="Y11" s="67"/>
      <c r="Z11" s="168">
        <f t="shared" si="6"/>
        <v>0</v>
      </c>
      <c r="AA11" s="66"/>
      <c r="AB11" s="67"/>
      <c r="AC11" s="168">
        <f t="shared" si="7"/>
        <v>0</v>
      </c>
      <c r="AD11" s="66"/>
      <c r="AE11" s="67"/>
      <c r="AF11" s="168">
        <f t="shared" si="8"/>
        <v>0</v>
      </c>
      <c r="AG11" s="66"/>
      <c r="AH11" s="67"/>
      <c r="AI11" s="168">
        <f t="shared" si="9"/>
        <v>0</v>
      </c>
      <c r="AJ11" s="66"/>
      <c r="AK11" s="67"/>
      <c r="AL11" s="168">
        <f t="shared" si="10"/>
        <v>0</v>
      </c>
      <c r="AM11" s="66"/>
      <c r="AN11" s="67"/>
      <c r="AO11" s="168">
        <f t="shared" si="11"/>
        <v>0</v>
      </c>
      <c r="AP11" s="66"/>
      <c r="AQ11" s="67"/>
      <c r="AR11" s="168">
        <f t="shared" si="12"/>
        <v>0</v>
      </c>
      <c r="AS11" s="66"/>
      <c r="AT11" s="67"/>
      <c r="AU11" s="168">
        <f t="shared" si="13"/>
        <v>0</v>
      </c>
      <c r="AV11" s="66"/>
      <c r="AW11" s="67"/>
      <c r="AX11" s="168">
        <f t="shared" si="14"/>
        <v>0</v>
      </c>
      <c r="AY11" s="66"/>
      <c r="AZ11" s="67"/>
      <c r="BA11" s="168">
        <f t="shared" si="15"/>
        <v>0</v>
      </c>
      <c r="BB11" s="66"/>
      <c r="BC11" s="67"/>
      <c r="BD11" s="168">
        <f t="shared" si="16"/>
        <v>0</v>
      </c>
      <c r="BE11" s="66"/>
      <c r="BF11" s="67"/>
      <c r="BG11" s="168">
        <f t="shared" si="17"/>
        <v>0</v>
      </c>
      <c r="BH11" s="66"/>
      <c r="BI11" s="67"/>
      <c r="BJ11" s="168">
        <f t="shared" si="18"/>
        <v>0</v>
      </c>
      <c r="BK11" s="66"/>
      <c r="BL11" s="67"/>
      <c r="BM11" s="168">
        <f t="shared" si="19"/>
        <v>0</v>
      </c>
      <c r="BN11" s="66"/>
      <c r="BO11" s="67"/>
      <c r="BP11" s="168">
        <f t="shared" si="20"/>
        <v>0</v>
      </c>
      <c r="BQ11" s="66"/>
      <c r="BR11" s="67"/>
      <c r="BS11" s="168">
        <f t="shared" si="21"/>
        <v>0</v>
      </c>
      <c r="BT11" s="66"/>
      <c r="BU11" s="67"/>
      <c r="BV11" s="168">
        <f t="shared" si="22"/>
        <v>0</v>
      </c>
      <c r="BW11" s="66"/>
      <c r="BX11" s="67"/>
      <c r="BY11" s="168">
        <f t="shared" si="23"/>
        <v>0</v>
      </c>
      <c r="BZ11" s="66"/>
      <c r="CA11" s="67"/>
      <c r="CB11" s="168">
        <f t="shared" si="24"/>
        <v>0</v>
      </c>
      <c r="CC11" s="66"/>
      <c r="CD11" s="67"/>
      <c r="CE11" s="168">
        <f t="shared" si="25"/>
        <v>0</v>
      </c>
      <c r="CF11" s="66"/>
      <c r="CG11" s="67"/>
      <c r="CH11" s="168">
        <f t="shared" si="26"/>
        <v>0</v>
      </c>
      <c r="CI11" s="66"/>
      <c r="CJ11" s="67"/>
      <c r="CK11" s="168">
        <f t="shared" si="27"/>
        <v>0</v>
      </c>
      <c r="CL11" s="66"/>
      <c r="CM11" s="67"/>
      <c r="CN11" s="168">
        <f t="shared" si="28"/>
        <v>0</v>
      </c>
      <c r="CO11" s="66"/>
      <c r="CP11" s="67"/>
      <c r="CQ11" s="168">
        <f t="shared" si="29"/>
        <v>0</v>
      </c>
      <c r="CR11" s="66"/>
      <c r="CS11" s="67"/>
      <c r="CT11" s="168">
        <f t="shared" si="30"/>
        <v>0</v>
      </c>
      <c r="CU11" s="66"/>
      <c r="CV11" s="67"/>
      <c r="CW11" s="168">
        <f t="shared" si="31"/>
        <v>0</v>
      </c>
      <c r="CX11" s="66"/>
      <c r="CY11" s="67"/>
      <c r="CZ11" s="168">
        <f t="shared" si="32"/>
        <v>0</v>
      </c>
    </row>
    <row r="12" spans="1:104" ht="22.5" customHeight="1">
      <c r="A12" s="37">
        <v>3</v>
      </c>
      <c r="B12" s="179" t="s">
        <v>179</v>
      </c>
      <c r="C12" s="66"/>
      <c r="D12" s="67"/>
      <c r="E12" s="168">
        <f aca="true" t="shared" si="33" ref="E12:E21">IF(C12=0,0,IF(D12=0,"-100,0",IF(D12*100/C12&lt;200,ROUND(D12*100/C12-100,1),ROUND(D12/C12,1)&amp;" р")))</f>
        <v>0</v>
      </c>
      <c r="F12" s="66"/>
      <c r="G12" s="67"/>
      <c r="H12" s="168">
        <f t="shared" si="0"/>
        <v>0</v>
      </c>
      <c r="I12" s="66"/>
      <c r="J12" s="67"/>
      <c r="K12" s="168">
        <f t="shared" si="1"/>
        <v>0</v>
      </c>
      <c r="L12" s="66"/>
      <c r="M12" s="67"/>
      <c r="N12" s="168">
        <f t="shared" si="2"/>
        <v>0</v>
      </c>
      <c r="O12" s="66"/>
      <c r="P12" s="67"/>
      <c r="Q12" s="168">
        <f t="shared" si="3"/>
        <v>0</v>
      </c>
      <c r="R12" s="66"/>
      <c r="S12" s="67"/>
      <c r="T12" s="168">
        <f t="shared" si="4"/>
        <v>0</v>
      </c>
      <c r="U12" s="66"/>
      <c r="V12" s="67"/>
      <c r="W12" s="168">
        <f t="shared" si="5"/>
        <v>0</v>
      </c>
      <c r="X12" s="66"/>
      <c r="Y12" s="67"/>
      <c r="Z12" s="168">
        <f t="shared" si="6"/>
        <v>0</v>
      </c>
      <c r="AA12" s="66"/>
      <c r="AB12" s="67"/>
      <c r="AC12" s="168">
        <f t="shared" si="7"/>
        <v>0</v>
      </c>
      <c r="AD12" s="66"/>
      <c r="AE12" s="67"/>
      <c r="AF12" s="168">
        <f t="shared" si="8"/>
        <v>0</v>
      </c>
      <c r="AG12" s="66"/>
      <c r="AH12" s="67"/>
      <c r="AI12" s="168">
        <f t="shared" si="9"/>
        <v>0</v>
      </c>
      <c r="AJ12" s="66"/>
      <c r="AK12" s="67"/>
      <c r="AL12" s="168">
        <f t="shared" si="10"/>
        <v>0</v>
      </c>
      <c r="AM12" s="66"/>
      <c r="AN12" s="67"/>
      <c r="AO12" s="168">
        <f t="shared" si="11"/>
        <v>0</v>
      </c>
      <c r="AP12" s="66"/>
      <c r="AQ12" s="67"/>
      <c r="AR12" s="168">
        <f t="shared" si="12"/>
        <v>0</v>
      </c>
      <c r="AS12" s="66"/>
      <c r="AT12" s="67"/>
      <c r="AU12" s="168">
        <f t="shared" si="13"/>
        <v>0</v>
      </c>
      <c r="AV12" s="66"/>
      <c r="AW12" s="67"/>
      <c r="AX12" s="168">
        <f t="shared" si="14"/>
        <v>0</v>
      </c>
      <c r="AY12" s="66"/>
      <c r="AZ12" s="67"/>
      <c r="BA12" s="168">
        <f t="shared" si="15"/>
        <v>0</v>
      </c>
      <c r="BB12" s="66"/>
      <c r="BC12" s="67"/>
      <c r="BD12" s="168">
        <f t="shared" si="16"/>
        <v>0</v>
      </c>
      <c r="BE12" s="66"/>
      <c r="BF12" s="67"/>
      <c r="BG12" s="168">
        <f t="shared" si="17"/>
        <v>0</v>
      </c>
      <c r="BH12" s="66"/>
      <c r="BI12" s="67"/>
      <c r="BJ12" s="168">
        <f t="shared" si="18"/>
        <v>0</v>
      </c>
      <c r="BK12" s="66"/>
      <c r="BL12" s="67"/>
      <c r="BM12" s="168">
        <f t="shared" si="19"/>
        <v>0</v>
      </c>
      <c r="BN12" s="66"/>
      <c r="BO12" s="67"/>
      <c r="BP12" s="168">
        <f t="shared" si="20"/>
        <v>0</v>
      </c>
      <c r="BQ12" s="66"/>
      <c r="BR12" s="67"/>
      <c r="BS12" s="168">
        <f t="shared" si="21"/>
        <v>0</v>
      </c>
      <c r="BT12" s="66"/>
      <c r="BU12" s="67"/>
      <c r="BV12" s="168">
        <f t="shared" si="22"/>
        <v>0</v>
      </c>
      <c r="BW12" s="66"/>
      <c r="BX12" s="67"/>
      <c r="BY12" s="168">
        <f t="shared" si="23"/>
        <v>0</v>
      </c>
      <c r="BZ12" s="66"/>
      <c r="CA12" s="67"/>
      <c r="CB12" s="168">
        <f t="shared" si="24"/>
        <v>0</v>
      </c>
      <c r="CC12" s="66"/>
      <c r="CD12" s="67"/>
      <c r="CE12" s="168">
        <f t="shared" si="25"/>
        <v>0</v>
      </c>
      <c r="CF12" s="66"/>
      <c r="CG12" s="67"/>
      <c r="CH12" s="168">
        <f t="shared" si="26"/>
        <v>0</v>
      </c>
      <c r="CI12" s="66"/>
      <c r="CJ12" s="67"/>
      <c r="CK12" s="168">
        <f t="shared" si="27"/>
        <v>0</v>
      </c>
      <c r="CL12" s="66"/>
      <c r="CM12" s="67"/>
      <c r="CN12" s="168">
        <f t="shared" si="28"/>
        <v>0</v>
      </c>
      <c r="CO12" s="66"/>
      <c r="CP12" s="67"/>
      <c r="CQ12" s="168">
        <f t="shared" si="29"/>
        <v>0</v>
      </c>
      <c r="CR12" s="66"/>
      <c r="CS12" s="67"/>
      <c r="CT12" s="168">
        <f t="shared" si="30"/>
        <v>0</v>
      </c>
      <c r="CU12" s="66"/>
      <c r="CV12" s="67"/>
      <c r="CW12" s="168">
        <f t="shared" si="31"/>
        <v>0</v>
      </c>
      <c r="CX12" s="66"/>
      <c r="CY12" s="67"/>
      <c r="CZ12" s="168">
        <f t="shared" si="32"/>
        <v>0</v>
      </c>
    </row>
    <row r="13" spans="1:104" ht="22.5" customHeight="1">
      <c r="A13" s="37">
        <v>4</v>
      </c>
      <c r="B13" s="179" t="s">
        <v>180</v>
      </c>
      <c r="C13" s="66"/>
      <c r="D13" s="67"/>
      <c r="E13" s="168">
        <f t="shared" si="33"/>
        <v>0</v>
      </c>
      <c r="F13" s="66"/>
      <c r="G13" s="67"/>
      <c r="H13" s="168">
        <f t="shared" si="0"/>
        <v>0</v>
      </c>
      <c r="I13" s="66"/>
      <c r="J13" s="67"/>
      <c r="K13" s="168">
        <f t="shared" si="1"/>
        <v>0</v>
      </c>
      <c r="L13" s="66"/>
      <c r="M13" s="67"/>
      <c r="N13" s="168">
        <f t="shared" si="2"/>
        <v>0</v>
      </c>
      <c r="O13" s="66"/>
      <c r="P13" s="67"/>
      <c r="Q13" s="168">
        <f t="shared" si="3"/>
        <v>0</v>
      </c>
      <c r="R13" s="66"/>
      <c r="S13" s="67"/>
      <c r="T13" s="168">
        <f t="shared" si="4"/>
        <v>0</v>
      </c>
      <c r="U13" s="66"/>
      <c r="V13" s="67"/>
      <c r="W13" s="168">
        <f t="shared" si="5"/>
        <v>0</v>
      </c>
      <c r="X13" s="66"/>
      <c r="Y13" s="67"/>
      <c r="Z13" s="168">
        <f t="shared" si="6"/>
        <v>0</v>
      </c>
      <c r="AA13" s="66"/>
      <c r="AB13" s="67"/>
      <c r="AC13" s="168">
        <f t="shared" si="7"/>
        <v>0</v>
      </c>
      <c r="AD13" s="66"/>
      <c r="AE13" s="67"/>
      <c r="AF13" s="168">
        <f t="shared" si="8"/>
        <v>0</v>
      </c>
      <c r="AG13" s="66"/>
      <c r="AH13" s="67"/>
      <c r="AI13" s="168">
        <f t="shared" si="9"/>
        <v>0</v>
      </c>
      <c r="AJ13" s="66"/>
      <c r="AK13" s="67"/>
      <c r="AL13" s="168">
        <f t="shared" si="10"/>
        <v>0</v>
      </c>
      <c r="AM13" s="66"/>
      <c r="AN13" s="67"/>
      <c r="AO13" s="168">
        <f t="shared" si="11"/>
        <v>0</v>
      </c>
      <c r="AP13" s="66"/>
      <c r="AQ13" s="67"/>
      <c r="AR13" s="168">
        <f t="shared" si="12"/>
        <v>0</v>
      </c>
      <c r="AS13" s="66"/>
      <c r="AT13" s="67"/>
      <c r="AU13" s="168">
        <f t="shared" si="13"/>
        <v>0</v>
      </c>
      <c r="AV13" s="66"/>
      <c r="AW13" s="67"/>
      <c r="AX13" s="168">
        <f t="shared" si="14"/>
        <v>0</v>
      </c>
      <c r="AY13" s="66"/>
      <c r="AZ13" s="67"/>
      <c r="BA13" s="168">
        <f t="shared" si="15"/>
        <v>0</v>
      </c>
      <c r="BB13" s="66"/>
      <c r="BC13" s="67"/>
      <c r="BD13" s="168">
        <f t="shared" si="16"/>
        <v>0</v>
      </c>
      <c r="BE13" s="66"/>
      <c r="BF13" s="67"/>
      <c r="BG13" s="168">
        <f t="shared" si="17"/>
        <v>0</v>
      </c>
      <c r="BH13" s="66"/>
      <c r="BI13" s="67"/>
      <c r="BJ13" s="168">
        <f t="shared" si="18"/>
        <v>0</v>
      </c>
      <c r="BK13" s="66"/>
      <c r="BL13" s="67"/>
      <c r="BM13" s="168">
        <f t="shared" si="19"/>
        <v>0</v>
      </c>
      <c r="BN13" s="66"/>
      <c r="BO13" s="67"/>
      <c r="BP13" s="168">
        <f t="shared" si="20"/>
        <v>0</v>
      </c>
      <c r="BQ13" s="66"/>
      <c r="BR13" s="67"/>
      <c r="BS13" s="168">
        <f t="shared" si="21"/>
        <v>0</v>
      </c>
      <c r="BT13" s="66"/>
      <c r="BU13" s="67"/>
      <c r="BV13" s="168">
        <f t="shared" si="22"/>
        <v>0</v>
      </c>
      <c r="BW13" s="66"/>
      <c r="BX13" s="67"/>
      <c r="BY13" s="168">
        <f t="shared" si="23"/>
        <v>0</v>
      </c>
      <c r="BZ13" s="66"/>
      <c r="CA13" s="67"/>
      <c r="CB13" s="168">
        <f t="shared" si="24"/>
        <v>0</v>
      </c>
      <c r="CC13" s="66"/>
      <c r="CD13" s="67"/>
      <c r="CE13" s="168">
        <f t="shared" si="25"/>
        <v>0</v>
      </c>
      <c r="CF13" s="66"/>
      <c r="CG13" s="67"/>
      <c r="CH13" s="168">
        <f t="shared" si="26"/>
        <v>0</v>
      </c>
      <c r="CI13" s="66"/>
      <c r="CJ13" s="67"/>
      <c r="CK13" s="168">
        <f t="shared" si="27"/>
        <v>0</v>
      </c>
      <c r="CL13" s="66"/>
      <c r="CM13" s="67"/>
      <c r="CN13" s="168">
        <f t="shared" si="28"/>
        <v>0</v>
      </c>
      <c r="CO13" s="66"/>
      <c r="CP13" s="67"/>
      <c r="CQ13" s="168">
        <f t="shared" si="29"/>
        <v>0</v>
      </c>
      <c r="CR13" s="66"/>
      <c r="CS13" s="67"/>
      <c r="CT13" s="168">
        <f t="shared" si="30"/>
        <v>0</v>
      </c>
      <c r="CU13" s="66"/>
      <c r="CV13" s="67"/>
      <c r="CW13" s="168">
        <f t="shared" si="31"/>
        <v>0</v>
      </c>
      <c r="CX13" s="66"/>
      <c r="CY13" s="67"/>
      <c r="CZ13" s="168">
        <f t="shared" si="32"/>
        <v>0</v>
      </c>
    </row>
    <row r="14" spans="1:104" ht="22.5" customHeight="1">
      <c r="A14" s="37">
        <v>5</v>
      </c>
      <c r="B14" s="179" t="s">
        <v>181</v>
      </c>
      <c r="C14" s="66"/>
      <c r="D14" s="67"/>
      <c r="E14" s="168">
        <f t="shared" si="33"/>
        <v>0</v>
      </c>
      <c r="F14" s="66"/>
      <c r="G14" s="67"/>
      <c r="H14" s="168">
        <f t="shared" si="0"/>
        <v>0</v>
      </c>
      <c r="I14" s="66"/>
      <c r="J14" s="67"/>
      <c r="K14" s="168">
        <f t="shared" si="1"/>
        <v>0</v>
      </c>
      <c r="L14" s="66"/>
      <c r="M14" s="67"/>
      <c r="N14" s="168">
        <f t="shared" si="2"/>
        <v>0</v>
      </c>
      <c r="O14" s="66"/>
      <c r="P14" s="67"/>
      <c r="Q14" s="168">
        <f t="shared" si="3"/>
        <v>0</v>
      </c>
      <c r="R14" s="66"/>
      <c r="S14" s="67"/>
      <c r="T14" s="168">
        <f t="shared" si="4"/>
        <v>0</v>
      </c>
      <c r="U14" s="66"/>
      <c r="V14" s="67"/>
      <c r="W14" s="168">
        <f t="shared" si="5"/>
        <v>0</v>
      </c>
      <c r="X14" s="66"/>
      <c r="Y14" s="67"/>
      <c r="Z14" s="168">
        <f t="shared" si="6"/>
        <v>0</v>
      </c>
      <c r="AA14" s="66"/>
      <c r="AB14" s="67"/>
      <c r="AC14" s="168">
        <f t="shared" si="7"/>
        <v>0</v>
      </c>
      <c r="AD14" s="66"/>
      <c r="AE14" s="67"/>
      <c r="AF14" s="168">
        <f t="shared" si="8"/>
        <v>0</v>
      </c>
      <c r="AG14" s="66"/>
      <c r="AH14" s="67"/>
      <c r="AI14" s="168">
        <f t="shared" si="9"/>
        <v>0</v>
      </c>
      <c r="AJ14" s="66"/>
      <c r="AK14" s="67"/>
      <c r="AL14" s="168">
        <f t="shared" si="10"/>
        <v>0</v>
      </c>
      <c r="AM14" s="66"/>
      <c r="AN14" s="67"/>
      <c r="AO14" s="168">
        <f t="shared" si="11"/>
        <v>0</v>
      </c>
      <c r="AP14" s="66"/>
      <c r="AQ14" s="67"/>
      <c r="AR14" s="168">
        <f t="shared" si="12"/>
        <v>0</v>
      </c>
      <c r="AS14" s="66"/>
      <c r="AT14" s="67"/>
      <c r="AU14" s="168">
        <f t="shared" si="13"/>
        <v>0</v>
      </c>
      <c r="AV14" s="66"/>
      <c r="AW14" s="67"/>
      <c r="AX14" s="168">
        <f t="shared" si="14"/>
        <v>0</v>
      </c>
      <c r="AY14" s="66"/>
      <c r="AZ14" s="67"/>
      <c r="BA14" s="168">
        <f t="shared" si="15"/>
        <v>0</v>
      </c>
      <c r="BB14" s="66"/>
      <c r="BC14" s="67"/>
      <c r="BD14" s="168">
        <f t="shared" si="16"/>
        <v>0</v>
      </c>
      <c r="BE14" s="66"/>
      <c r="BF14" s="67"/>
      <c r="BG14" s="168">
        <f t="shared" si="17"/>
        <v>0</v>
      </c>
      <c r="BH14" s="66"/>
      <c r="BI14" s="67"/>
      <c r="BJ14" s="168">
        <f t="shared" si="18"/>
        <v>0</v>
      </c>
      <c r="BK14" s="66"/>
      <c r="BL14" s="67"/>
      <c r="BM14" s="168">
        <f t="shared" si="19"/>
        <v>0</v>
      </c>
      <c r="BN14" s="66"/>
      <c r="BO14" s="67"/>
      <c r="BP14" s="168">
        <f t="shared" si="20"/>
        <v>0</v>
      </c>
      <c r="BQ14" s="66"/>
      <c r="BR14" s="67"/>
      <c r="BS14" s="168">
        <f t="shared" si="21"/>
        <v>0</v>
      </c>
      <c r="BT14" s="66"/>
      <c r="BU14" s="67"/>
      <c r="BV14" s="168">
        <f t="shared" si="22"/>
        <v>0</v>
      </c>
      <c r="BW14" s="66"/>
      <c r="BX14" s="67"/>
      <c r="BY14" s="168">
        <f t="shared" si="23"/>
        <v>0</v>
      </c>
      <c r="BZ14" s="66"/>
      <c r="CA14" s="67"/>
      <c r="CB14" s="168">
        <f t="shared" si="24"/>
        <v>0</v>
      </c>
      <c r="CC14" s="66"/>
      <c r="CD14" s="67"/>
      <c r="CE14" s="168">
        <f t="shared" si="25"/>
        <v>0</v>
      </c>
      <c r="CF14" s="66"/>
      <c r="CG14" s="67"/>
      <c r="CH14" s="168">
        <f t="shared" si="26"/>
        <v>0</v>
      </c>
      <c r="CI14" s="66"/>
      <c r="CJ14" s="67"/>
      <c r="CK14" s="168">
        <f t="shared" si="27"/>
        <v>0</v>
      </c>
      <c r="CL14" s="66"/>
      <c r="CM14" s="67"/>
      <c r="CN14" s="168">
        <f t="shared" si="28"/>
        <v>0</v>
      </c>
      <c r="CO14" s="66"/>
      <c r="CP14" s="67"/>
      <c r="CQ14" s="168">
        <f t="shared" si="29"/>
        <v>0</v>
      </c>
      <c r="CR14" s="66"/>
      <c r="CS14" s="67"/>
      <c r="CT14" s="168">
        <f t="shared" si="30"/>
        <v>0</v>
      </c>
      <c r="CU14" s="66"/>
      <c r="CV14" s="67"/>
      <c r="CW14" s="168">
        <f t="shared" si="31"/>
        <v>0</v>
      </c>
      <c r="CX14" s="66"/>
      <c r="CY14" s="67"/>
      <c r="CZ14" s="168">
        <f t="shared" si="32"/>
        <v>0</v>
      </c>
    </row>
    <row r="15" spans="1:104" ht="22.5" customHeight="1">
      <c r="A15" s="37">
        <v>6</v>
      </c>
      <c r="B15" s="179" t="s">
        <v>182</v>
      </c>
      <c r="C15" s="66"/>
      <c r="D15" s="67"/>
      <c r="E15" s="168">
        <f t="shared" si="33"/>
        <v>0</v>
      </c>
      <c r="F15" s="66"/>
      <c r="G15" s="67"/>
      <c r="H15" s="168">
        <f t="shared" si="0"/>
        <v>0</v>
      </c>
      <c r="I15" s="66"/>
      <c r="J15" s="67"/>
      <c r="K15" s="168">
        <f t="shared" si="1"/>
        <v>0</v>
      </c>
      <c r="L15" s="66"/>
      <c r="M15" s="67"/>
      <c r="N15" s="168">
        <f t="shared" si="2"/>
        <v>0</v>
      </c>
      <c r="O15" s="66"/>
      <c r="P15" s="67"/>
      <c r="Q15" s="168">
        <f t="shared" si="3"/>
        <v>0</v>
      </c>
      <c r="R15" s="66"/>
      <c r="S15" s="67"/>
      <c r="T15" s="168">
        <f t="shared" si="4"/>
        <v>0</v>
      </c>
      <c r="U15" s="66"/>
      <c r="V15" s="67"/>
      <c r="W15" s="168">
        <f t="shared" si="5"/>
        <v>0</v>
      </c>
      <c r="X15" s="66"/>
      <c r="Y15" s="67"/>
      <c r="Z15" s="168">
        <f t="shared" si="6"/>
        <v>0</v>
      </c>
      <c r="AA15" s="66"/>
      <c r="AB15" s="67"/>
      <c r="AC15" s="168">
        <f t="shared" si="7"/>
        <v>0</v>
      </c>
      <c r="AD15" s="66"/>
      <c r="AE15" s="67"/>
      <c r="AF15" s="168">
        <f t="shared" si="8"/>
        <v>0</v>
      </c>
      <c r="AG15" s="66"/>
      <c r="AH15" s="67"/>
      <c r="AI15" s="168">
        <f t="shared" si="9"/>
        <v>0</v>
      </c>
      <c r="AJ15" s="66"/>
      <c r="AK15" s="67"/>
      <c r="AL15" s="168">
        <f t="shared" si="10"/>
        <v>0</v>
      </c>
      <c r="AM15" s="66"/>
      <c r="AN15" s="67"/>
      <c r="AO15" s="168">
        <f t="shared" si="11"/>
        <v>0</v>
      </c>
      <c r="AP15" s="66"/>
      <c r="AQ15" s="67"/>
      <c r="AR15" s="168">
        <f t="shared" si="12"/>
        <v>0</v>
      </c>
      <c r="AS15" s="66"/>
      <c r="AT15" s="67"/>
      <c r="AU15" s="168">
        <f t="shared" si="13"/>
        <v>0</v>
      </c>
      <c r="AV15" s="66"/>
      <c r="AW15" s="67"/>
      <c r="AX15" s="168">
        <f t="shared" si="14"/>
        <v>0</v>
      </c>
      <c r="AY15" s="66"/>
      <c r="AZ15" s="67"/>
      <c r="BA15" s="168">
        <f t="shared" si="15"/>
        <v>0</v>
      </c>
      <c r="BB15" s="66"/>
      <c r="BC15" s="67"/>
      <c r="BD15" s="168">
        <f t="shared" si="16"/>
        <v>0</v>
      </c>
      <c r="BE15" s="66"/>
      <c r="BF15" s="67"/>
      <c r="BG15" s="168">
        <f t="shared" si="17"/>
        <v>0</v>
      </c>
      <c r="BH15" s="66"/>
      <c r="BI15" s="67"/>
      <c r="BJ15" s="168">
        <f t="shared" si="18"/>
        <v>0</v>
      </c>
      <c r="BK15" s="66"/>
      <c r="BL15" s="67"/>
      <c r="BM15" s="168">
        <f t="shared" si="19"/>
        <v>0</v>
      </c>
      <c r="BN15" s="66"/>
      <c r="BO15" s="67"/>
      <c r="BP15" s="168">
        <f t="shared" si="20"/>
        <v>0</v>
      </c>
      <c r="BQ15" s="66"/>
      <c r="BR15" s="67"/>
      <c r="BS15" s="168">
        <f t="shared" si="21"/>
        <v>0</v>
      </c>
      <c r="BT15" s="66"/>
      <c r="BU15" s="67"/>
      <c r="BV15" s="168">
        <f t="shared" si="22"/>
        <v>0</v>
      </c>
      <c r="BW15" s="66"/>
      <c r="BX15" s="67"/>
      <c r="BY15" s="168">
        <f t="shared" si="23"/>
        <v>0</v>
      </c>
      <c r="BZ15" s="66"/>
      <c r="CA15" s="67"/>
      <c r="CB15" s="168">
        <f t="shared" si="24"/>
        <v>0</v>
      </c>
      <c r="CC15" s="66"/>
      <c r="CD15" s="67"/>
      <c r="CE15" s="168">
        <f t="shared" si="25"/>
        <v>0</v>
      </c>
      <c r="CF15" s="66"/>
      <c r="CG15" s="67"/>
      <c r="CH15" s="168">
        <f t="shared" si="26"/>
        <v>0</v>
      </c>
      <c r="CI15" s="66"/>
      <c r="CJ15" s="67"/>
      <c r="CK15" s="168">
        <f t="shared" si="27"/>
        <v>0</v>
      </c>
      <c r="CL15" s="66"/>
      <c r="CM15" s="67"/>
      <c r="CN15" s="168">
        <f t="shared" si="28"/>
        <v>0</v>
      </c>
      <c r="CO15" s="66"/>
      <c r="CP15" s="67"/>
      <c r="CQ15" s="168">
        <f t="shared" si="29"/>
        <v>0</v>
      </c>
      <c r="CR15" s="66"/>
      <c r="CS15" s="67"/>
      <c r="CT15" s="168">
        <f t="shared" si="30"/>
        <v>0</v>
      </c>
      <c r="CU15" s="66"/>
      <c r="CV15" s="67"/>
      <c r="CW15" s="168">
        <f t="shared" si="31"/>
        <v>0</v>
      </c>
      <c r="CX15" s="66"/>
      <c r="CY15" s="67"/>
      <c r="CZ15" s="168">
        <f t="shared" si="32"/>
        <v>0</v>
      </c>
    </row>
    <row r="16" spans="1:104" ht="22.5" customHeight="1">
      <c r="A16" s="37">
        <v>7</v>
      </c>
      <c r="B16" s="179" t="s">
        <v>183</v>
      </c>
      <c r="C16" s="66"/>
      <c r="D16" s="67"/>
      <c r="E16" s="168">
        <f t="shared" si="33"/>
        <v>0</v>
      </c>
      <c r="F16" s="66"/>
      <c r="G16" s="67"/>
      <c r="H16" s="168">
        <f t="shared" si="0"/>
        <v>0</v>
      </c>
      <c r="I16" s="66"/>
      <c r="J16" s="67"/>
      <c r="K16" s="168">
        <f t="shared" si="1"/>
        <v>0</v>
      </c>
      <c r="L16" s="66"/>
      <c r="M16" s="67"/>
      <c r="N16" s="168">
        <f t="shared" si="2"/>
        <v>0</v>
      </c>
      <c r="O16" s="66"/>
      <c r="P16" s="67"/>
      <c r="Q16" s="168">
        <f t="shared" si="3"/>
        <v>0</v>
      </c>
      <c r="R16" s="66"/>
      <c r="S16" s="67"/>
      <c r="T16" s="168">
        <f t="shared" si="4"/>
        <v>0</v>
      </c>
      <c r="U16" s="66"/>
      <c r="V16" s="67"/>
      <c r="W16" s="168">
        <f t="shared" si="5"/>
        <v>0</v>
      </c>
      <c r="X16" s="66"/>
      <c r="Y16" s="67"/>
      <c r="Z16" s="168">
        <f t="shared" si="6"/>
        <v>0</v>
      </c>
      <c r="AA16" s="66"/>
      <c r="AB16" s="67"/>
      <c r="AC16" s="168">
        <f t="shared" si="7"/>
        <v>0</v>
      </c>
      <c r="AD16" s="66"/>
      <c r="AE16" s="67"/>
      <c r="AF16" s="168">
        <f t="shared" si="8"/>
        <v>0</v>
      </c>
      <c r="AG16" s="66"/>
      <c r="AH16" s="67"/>
      <c r="AI16" s="168">
        <f t="shared" si="9"/>
        <v>0</v>
      </c>
      <c r="AJ16" s="66"/>
      <c r="AK16" s="67"/>
      <c r="AL16" s="168">
        <f t="shared" si="10"/>
        <v>0</v>
      </c>
      <c r="AM16" s="66"/>
      <c r="AN16" s="67"/>
      <c r="AO16" s="168">
        <f t="shared" si="11"/>
        <v>0</v>
      </c>
      <c r="AP16" s="66"/>
      <c r="AQ16" s="67"/>
      <c r="AR16" s="168">
        <f t="shared" si="12"/>
        <v>0</v>
      </c>
      <c r="AS16" s="66"/>
      <c r="AT16" s="67"/>
      <c r="AU16" s="168">
        <f t="shared" si="13"/>
        <v>0</v>
      </c>
      <c r="AV16" s="66"/>
      <c r="AW16" s="67"/>
      <c r="AX16" s="168">
        <f t="shared" si="14"/>
        <v>0</v>
      </c>
      <c r="AY16" s="66"/>
      <c r="AZ16" s="67"/>
      <c r="BA16" s="168">
        <f t="shared" si="15"/>
        <v>0</v>
      </c>
      <c r="BB16" s="66"/>
      <c r="BC16" s="67"/>
      <c r="BD16" s="168">
        <f t="shared" si="16"/>
        <v>0</v>
      </c>
      <c r="BE16" s="66"/>
      <c r="BF16" s="67"/>
      <c r="BG16" s="168">
        <f t="shared" si="17"/>
        <v>0</v>
      </c>
      <c r="BH16" s="66"/>
      <c r="BI16" s="67"/>
      <c r="BJ16" s="168">
        <f t="shared" si="18"/>
        <v>0</v>
      </c>
      <c r="BK16" s="66"/>
      <c r="BL16" s="67"/>
      <c r="BM16" s="168">
        <f t="shared" si="19"/>
        <v>0</v>
      </c>
      <c r="BN16" s="66"/>
      <c r="BO16" s="67"/>
      <c r="BP16" s="168">
        <f t="shared" si="20"/>
        <v>0</v>
      </c>
      <c r="BQ16" s="66"/>
      <c r="BR16" s="67"/>
      <c r="BS16" s="168">
        <f t="shared" si="21"/>
        <v>0</v>
      </c>
      <c r="BT16" s="66"/>
      <c r="BU16" s="67"/>
      <c r="BV16" s="168">
        <f t="shared" si="22"/>
        <v>0</v>
      </c>
      <c r="BW16" s="66"/>
      <c r="BX16" s="67"/>
      <c r="BY16" s="168">
        <f t="shared" si="23"/>
        <v>0</v>
      </c>
      <c r="BZ16" s="66"/>
      <c r="CA16" s="67"/>
      <c r="CB16" s="168">
        <f t="shared" si="24"/>
        <v>0</v>
      </c>
      <c r="CC16" s="66"/>
      <c r="CD16" s="67"/>
      <c r="CE16" s="168">
        <f t="shared" si="25"/>
        <v>0</v>
      </c>
      <c r="CF16" s="66"/>
      <c r="CG16" s="67"/>
      <c r="CH16" s="168">
        <f t="shared" si="26"/>
        <v>0</v>
      </c>
      <c r="CI16" s="66"/>
      <c r="CJ16" s="67"/>
      <c r="CK16" s="168">
        <f t="shared" si="27"/>
        <v>0</v>
      </c>
      <c r="CL16" s="66"/>
      <c r="CM16" s="67"/>
      <c r="CN16" s="168">
        <f t="shared" si="28"/>
        <v>0</v>
      </c>
      <c r="CO16" s="66"/>
      <c r="CP16" s="67"/>
      <c r="CQ16" s="168">
        <f t="shared" si="29"/>
        <v>0</v>
      </c>
      <c r="CR16" s="66"/>
      <c r="CS16" s="67"/>
      <c r="CT16" s="168">
        <f t="shared" si="30"/>
        <v>0</v>
      </c>
      <c r="CU16" s="66"/>
      <c r="CV16" s="67"/>
      <c r="CW16" s="168">
        <f t="shared" si="31"/>
        <v>0</v>
      </c>
      <c r="CX16" s="66"/>
      <c r="CY16" s="67"/>
      <c r="CZ16" s="168">
        <f t="shared" si="32"/>
        <v>0</v>
      </c>
    </row>
    <row r="17" spans="1:104" ht="22.5" customHeight="1">
      <c r="A17" s="37">
        <v>8</v>
      </c>
      <c r="B17" s="179" t="s">
        <v>184</v>
      </c>
      <c r="C17" s="66"/>
      <c r="D17" s="67"/>
      <c r="E17" s="168">
        <f t="shared" si="33"/>
        <v>0</v>
      </c>
      <c r="F17" s="66"/>
      <c r="G17" s="67"/>
      <c r="H17" s="168">
        <f t="shared" si="0"/>
        <v>0</v>
      </c>
      <c r="I17" s="66"/>
      <c r="J17" s="67"/>
      <c r="K17" s="168">
        <f t="shared" si="1"/>
        <v>0</v>
      </c>
      <c r="L17" s="66"/>
      <c r="M17" s="67"/>
      <c r="N17" s="168">
        <f t="shared" si="2"/>
        <v>0</v>
      </c>
      <c r="O17" s="66"/>
      <c r="P17" s="67"/>
      <c r="Q17" s="168">
        <f t="shared" si="3"/>
        <v>0</v>
      </c>
      <c r="R17" s="66"/>
      <c r="S17" s="67"/>
      <c r="T17" s="168">
        <f t="shared" si="4"/>
        <v>0</v>
      </c>
      <c r="U17" s="66"/>
      <c r="V17" s="67"/>
      <c r="W17" s="168">
        <f t="shared" si="5"/>
        <v>0</v>
      </c>
      <c r="X17" s="66"/>
      <c r="Y17" s="67"/>
      <c r="Z17" s="168">
        <f t="shared" si="6"/>
        <v>0</v>
      </c>
      <c r="AA17" s="66"/>
      <c r="AB17" s="67"/>
      <c r="AC17" s="168">
        <f t="shared" si="7"/>
        <v>0</v>
      </c>
      <c r="AD17" s="66"/>
      <c r="AE17" s="67"/>
      <c r="AF17" s="168">
        <f t="shared" si="8"/>
        <v>0</v>
      </c>
      <c r="AG17" s="66"/>
      <c r="AH17" s="67"/>
      <c r="AI17" s="168">
        <f t="shared" si="9"/>
        <v>0</v>
      </c>
      <c r="AJ17" s="66"/>
      <c r="AK17" s="67"/>
      <c r="AL17" s="168">
        <f t="shared" si="10"/>
        <v>0</v>
      </c>
      <c r="AM17" s="66"/>
      <c r="AN17" s="67"/>
      <c r="AO17" s="168">
        <f t="shared" si="11"/>
        <v>0</v>
      </c>
      <c r="AP17" s="66"/>
      <c r="AQ17" s="67"/>
      <c r="AR17" s="168">
        <f t="shared" si="12"/>
        <v>0</v>
      </c>
      <c r="AS17" s="66"/>
      <c r="AT17" s="67"/>
      <c r="AU17" s="168">
        <f t="shared" si="13"/>
        <v>0</v>
      </c>
      <c r="AV17" s="66"/>
      <c r="AW17" s="67"/>
      <c r="AX17" s="168">
        <f t="shared" si="14"/>
        <v>0</v>
      </c>
      <c r="AY17" s="66"/>
      <c r="AZ17" s="67"/>
      <c r="BA17" s="168">
        <f t="shared" si="15"/>
        <v>0</v>
      </c>
      <c r="BB17" s="66"/>
      <c r="BC17" s="67"/>
      <c r="BD17" s="168">
        <f t="shared" si="16"/>
        <v>0</v>
      </c>
      <c r="BE17" s="66"/>
      <c r="BF17" s="67"/>
      <c r="BG17" s="168">
        <f t="shared" si="17"/>
        <v>0</v>
      </c>
      <c r="BH17" s="66"/>
      <c r="BI17" s="67"/>
      <c r="BJ17" s="168">
        <f t="shared" si="18"/>
        <v>0</v>
      </c>
      <c r="BK17" s="66"/>
      <c r="BL17" s="67"/>
      <c r="BM17" s="168">
        <f t="shared" si="19"/>
        <v>0</v>
      </c>
      <c r="BN17" s="66"/>
      <c r="BO17" s="67"/>
      <c r="BP17" s="168">
        <f t="shared" si="20"/>
        <v>0</v>
      </c>
      <c r="BQ17" s="66"/>
      <c r="BR17" s="67"/>
      <c r="BS17" s="168">
        <f t="shared" si="21"/>
        <v>0</v>
      </c>
      <c r="BT17" s="66"/>
      <c r="BU17" s="67"/>
      <c r="BV17" s="168">
        <f t="shared" si="22"/>
        <v>0</v>
      </c>
      <c r="BW17" s="66"/>
      <c r="BX17" s="67"/>
      <c r="BY17" s="168">
        <f t="shared" si="23"/>
        <v>0</v>
      </c>
      <c r="BZ17" s="66"/>
      <c r="CA17" s="67"/>
      <c r="CB17" s="168">
        <f t="shared" si="24"/>
        <v>0</v>
      </c>
      <c r="CC17" s="66"/>
      <c r="CD17" s="67"/>
      <c r="CE17" s="168">
        <f t="shared" si="25"/>
        <v>0</v>
      </c>
      <c r="CF17" s="66"/>
      <c r="CG17" s="67"/>
      <c r="CH17" s="168">
        <f t="shared" si="26"/>
        <v>0</v>
      </c>
      <c r="CI17" s="66"/>
      <c r="CJ17" s="67"/>
      <c r="CK17" s="168">
        <f t="shared" si="27"/>
        <v>0</v>
      </c>
      <c r="CL17" s="66"/>
      <c r="CM17" s="67"/>
      <c r="CN17" s="168">
        <f t="shared" si="28"/>
        <v>0</v>
      </c>
      <c r="CO17" s="66"/>
      <c r="CP17" s="67"/>
      <c r="CQ17" s="168">
        <f t="shared" si="29"/>
        <v>0</v>
      </c>
      <c r="CR17" s="66"/>
      <c r="CS17" s="67"/>
      <c r="CT17" s="168">
        <f t="shared" si="30"/>
        <v>0</v>
      </c>
      <c r="CU17" s="66"/>
      <c r="CV17" s="67"/>
      <c r="CW17" s="168">
        <f t="shared" si="31"/>
        <v>0</v>
      </c>
      <c r="CX17" s="66"/>
      <c r="CY17" s="67"/>
      <c r="CZ17" s="168">
        <f t="shared" si="32"/>
        <v>0</v>
      </c>
    </row>
    <row r="18" spans="1:104" ht="22.5" customHeight="1">
      <c r="A18" s="37">
        <v>9</v>
      </c>
      <c r="B18" s="179" t="s">
        <v>185</v>
      </c>
      <c r="C18" s="66"/>
      <c r="D18" s="67"/>
      <c r="E18" s="168">
        <f t="shared" si="33"/>
        <v>0</v>
      </c>
      <c r="F18" s="66"/>
      <c r="G18" s="67"/>
      <c r="H18" s="168">
        <f t="shared" si="0"/>
        <v>0</v>
      </c>
      <c r="I18" s="66"/>
      <c r="J18" s="67"/>
      <c r="K18" s="168">
        <f t="shared" si="1"/>
        <v>0</v>
      </c>
      <c r="L18" s="66"/>
      <c r="M18" s="67"/>
      <c r="N18" s="168">
        <f t="shared" si="2"/>
        <v>0</v>
      </c>
      <c r="O18" s="66"/>
      <c r="P18" s="67"/>
      <c r="Q18" s="168">
        <f t="shared" si="3"/>
        <v>0</v>
      </c>
      <c r="R18" s="66"/>
      <c r="S18" s="67"/>
      <c r="T18" s="168">
        <f t="shared" si="4"/>
        <v>0</v>
      </c>
      <c r="U18" s="66"/>
      <c r="V18" s="67"/>
      <c r="W18" s="168">
        <f t="shared" si="5"/>
        <v>0</v>
      </c>
      <c r="X18" s="66"/>
      <c r="Y18" s="67"/>
      <c r="Z18" s="168">
        <f t="shared" si="6"/>
        <v>0</v>
      </c>
      <c r="AA18" s="66"/>
      <c r="AB18" s="67"/>
      <c r="AC18" s="168">
        <f t="shared" si="7"/>
        <v>0</v>
      </c>
      <c r="AD18" s="66"/>
      <c r="AE18" s="67"/>
      <c r="AF18" s="168">
        <f t="shared" si="8"/>
        <v>0</v>
      </c>
      <c r="AG18" s="66"/>
      <c r="AH18" s="67"/>
      <c r="AI18" s="168">
        <f t="shared" si="9"/>
        <v>0</v>
      </c>
      <c r="AJ18" s="66"/>
      <c r="AK18" s="67"/>
      <c r="AL18" s="168">
        <f t="shared" si="10"/>
        <v>0</v>
      </c>
      <c r="AM18" s="66"/>
      <c r="AN18" s="67"/>
      <c r="AO18" s="168">
        <f t="shared" si="11"/>
        <v>0</v>
      </c>
      <c r="AP18" s="66"/>
      <c r="AQ18" s="67"/>
      <c r="AR18" s="168">
        <f t="shared" si="12"/>
        <v>0</v>
      </c>
      <c r="AS18" s="66"/>
      <c r="AT18" s="67"/>
      <c r="AU18" s="168">
        <f t="shared" si="13"/>
        <v>0</v>
      </c>
      <c r="AV18" s="66"/>
      <c r="AW18" s="67"/>
      <c r="AX18" s="168">
        <f t="shared" si="14"/>
        <v>0</v>
      </c>
      <c r="AY18" s="66"/>
      <c r="AZ18" s="67"/>
      <c r="BA18" s="168">
        <f t="shared" si="15"/>
        <v>0</v>
      </c>
      <c r="BB18" s="66"/>
      <c r="BC18" s="67"/>
      <c r="BD18" s="168">
        <f t="shared" si="16"/>
        <v>0</v>
      </c>
      <c r="BE18" s="66"/>
      <c r="BF18" s="67"/>
      <c r="BG18" s="168">
        <f t="shared" si="17"/>
        <v>0</v>
      </c>
      <c r="BH18" s="66"/>
      <c r="BI18" s="67"/>
      <c r="BJ18" s="168">
        <f t="shared" si="18"/>
        <v>0</v>
      </c>
      <c r="BK18" s="66"/>
      <c r="BL18" s="67"/>
      <c r="BM18" s="168">
        <f t="shared" si="19"/>
        <v>0</v>
      </c>
      <c r="BN18" s="66"/>
      <c r="BO18" s="67"/>
      <c r="BP18" s="168">
        <f t="shared" si="20"/>
        <v>0</v>
      </c>
      <c r="BQ18" s="66"/>
      <c r="BR18" s="67"/>
      <c r="BS18" s="168">
        <f t="shared" si="21"/>
        <v>0</v>
      </c>
      <c r="BT18" s="66"/>
      <c r="BU18" s="67"/>
      <c r="BV18" s="168">
        <f t="shared" si="22"/>
        <v>0</v>
      </c>
      <c r="BW18" s="66"/>
      <c r="BX18" s="67"/>
      <c r="BY18" s="168">
        <f t="shared" si="23"/>
        <v>0</v>
      </c>
      <c r="BZ18" s="66"/>
      <c r="CA18" s="67"/>
      <c r="CB18" s="168">
        <f t="shared" si="24"/>
        <v>0</v>
      </c>
      <c r="CC18" s="66"/>
      <c r="CD18" s="67"/>
      <c r="CE18" s="168">
        <f t="shared" si="25"/>
        <v>0</v>
      </c>
      <c r="CF18" s="66"/>
      <c r="CG18" s="67"/>
      <c r="CH18" s="168">
        <f t="shared" si="26"/>
        <v>0</v>
      </c>
      <c r="CI18" s="66"/>
      <c r="CJ18" s="67"/>
      <c r="CK18" s="168">
        <f t="shared" si="27"/>
        <v>0</v>
      </c>
      <c r="CL18" s="66"/>
      <c r="CM18" s="67"/>
      <c r="CN18" s="168">
        <f t="shared" si="28"/>
        <v>0</v>
      </c>
      <c r="CO18" s="66"/>
      <c r="CP18" s="67"/>
      <c r="CQ18" s="168">
        <f t="shared" si="29"/>
        <v>0</v>
      </c>
      <c r="CR18" s="66"/>
      <c r="CS18" s="67"/>
      <c r="CT18" s="168">
        <f t="shared" si="30"/>
        <v>0</v>
      </c>
      <c r="CU18" s="66"/>
      <c r="CV18" s="67"/>
      <c r="CW18" s="168">
        <f t="shared" si="31"/>
        <v>0</v>
      </c>
      <c r="CX18" s="66"/>
      <c r="CY18" s="67"/>
      <c r="CZ18" s="168">
        <f t="shared" si="32"/>
        <v>0</v>
      </c>
    </row>
    <row r="19" spans="1:104" ht="22.5" customHeight="1">
      <c r="A19" s="37">
        <v>10</v>
      </c>
      <c r="B19" s="179" t="s">
        <v>186</v>
      </c>
      <c r="C19" s="66"/>
      <c r="D19" s="67"/>
      <c r="E19" s="168">
        <f t="shared" si="33"/>
        <v>0</v>
      </c>
      <c r="F19" s="66"/>
      <c r="G19" s="67"/>
      <c r="H19" s="168">
        <f t="shared" si="0"/>
        <v>0</v>
      </c>
      <c r="I19" s="66"/>
      <c r="J19" s="67"/>
      <c r="K19" s="168">
        <f t="shared" si="1"/>
        <v>0</v>
      </c>
      <c r="L19" s="66"/>
      <c r="M19" s="67"/>
      <c r="N19" s="168">
        <f t="shared" si="2"/>
        <v>0</v>
      </c>
      <c r="O19" s="66"/>
      <c r="P19" s="67"/>
      <c r="Q19" s="168">
        <f t="shared" si="3"/>
        <v>0</v>
      </c>
      <c r="R19" s="66"/>
      <c r="S19" s="67"/>
      <c r="T19" s="168">
        <f t="shared" si="4"/>
        <v>0</v>
      </c>
      <c r="U19" s="66"/>
      <c r="V19" s="67"/>
      <c r="W19" s="168">
        <f t="shared" si="5"/>
        <v>0</v>
      </c>
      <c r="X19" s="66"/>
      <c r="Y19" s="67"/>
      <c r="Z19" s="168">
        <f t="shared" si="6"/>
        <v>0</v>
      </c>
      <c r="AA19" s="66"/>
      <c r="AB19" s="67"/>
      <c r="AC19" s="168">
        <f t="shared" si="7"/>
        <v>0</v>
      </c>
      <c r="AD19" s="66"/>
      <c r="AE19" s="67"/>
      <c r="AF19" s="168">
        <f t="shared" si="8"/>
        <v>0</v>
      </c>
      <c r="AG19" s="66"/>
      <c r="AH19" s="67"/>
      <c r="AI19" s="168">
        <f t="shared" si="9"/>
        <v>0</v>
      </c>
      <c r="AJ19" s="66"/>
      <c r="AK19" s="67"/>
      <c r="AL19" s="168">
        <f t="shared" si="10"/>
        <v>0</v>
      </c>
      <c r="AM19" s="66"/>
      <c r="AN19" s="67"/>
      <c r="AO19" s="168">
        <f t="shared" si="11"/>
        <v>0</v>
      </c>
      <c r="AP19" s="66"/>
      <c r="AQ19" s="67"/>
      <c r="AR19" s="168">
        <f t="shared" si="12"/>
        <v>0</v>
      </c>
      <c r="AS19" s="66"/>
      <c r="AT19" s="67"/>
      <c r="AU19" s="168">
        <f t="shared" si="13"/>
        <v>0</v>
      </c>
      <c r="AV19" s="66"/>
      <c r="AW19" s="67"/>
      <c r="AX19" s="168">
        <f t="shared" si="14"/>
        <v>0</v>
      </c>
      <c r="AY19" s="66"/>
      <c r="AZ19" s="67"/>
      <c r="BA19" s="168">
        <f t="shared" si="15"/>
        <v>0</v>
      </c>
      <c r="BB19" s="66"/>
      <c r="BC19" s="67"/>
      <c r="BD19" s="168">
        <f t="shared" si="16"/>
        <v>0</v>
      </c>
      <c r="BE19" s="66"/>
      <c r="BF19" s="67"/>
      <c r="BG19" s="168">
        <f t="shared" si="17"/>
        <v>0</v>
      </c>
      <c r="BH19" s="66"/>
      <c r="BI19" s="67"/>
      <c r="BJ19" s="168">
        <f t="shared" si="18"/>
        <v>0</v>
      </c>
      <c r="BK19" s="66"/>
      <c r="BL19" s="67"/>
      <c r="BM19" s="168">
        <f t="shared" si="19"/>
        <v>0</v>
      </c>
      <c r="BN19" s="66"/>
      <c r="BO19" s="67"/>
      <c r="BP19" s="168">
        <f t="shared" si="20"/>
        <v>0</v>
      </c>
      <c r="BQ19" s="66"/>
      <c r="BR19" s="67"/>
      <c r="BS19" s="168">
        <f t="shared" si="21"/>
        <v>0</v>
      </c>
      <c r="BT19" s="66"/>
      <c r="BU19" s="67"/>
      <c r="BV19" s="168">
        <f t="shared" si="22"/>
        <v>0</v>
      </c>
      <c r="BW19" s="66"/>
      <c r="BX19" s="67"/>
      <c r="BY19" s="168">
        <f t="shared" si="23"/>
        <v>0</v>
      </c>
      <c r="BZ19" s="66"/>
      <c r="CA19" s="67"/>
      <c r="CB19" s="168">
        <f t="shared" si="24"/>
        <v>0</v>
      </c>
      <c r="CC19" s="66"/>
      <c r="CD19" s="67"/>
      <c r="CE19" s="168">
        <f t="shared" si="25"/>
        <v>0</v>
      </c>
      <c r="CF19" s="66"/>
      <c r="CG19" s="67"/>
      <c r="CH19" s="168">
        <f t="shared" si="26"/>
        <v>0</v>
      </c>
      <c r="CI19" s="66"/>
      <c r="CJ19" s="67"/>
      <c r="CK19" s="168">
        <f t="shared" si="27"/>
        <v>0</v>
      </c>
      <c r="CL19" s="66"/>
      <c r="CM19" s="67"/>
      <c r="CN19" s="168">
        <f t="shared" si="28"/>
        <v>0</v>
      </c>
      <c r="CO19" s="66"/>
      <c r="CP19" s="67"/>
      <c r="CQ19" s="168">
        <f t="shared" si="29"/>
        <v>0</v>
      </c>
      <c r="CR19" s="66"/>
      <c r="CS19" s="67"/>
      <c r="CT19" s="168">
        <f t="shared" si="30"/>
        <v>0</v>
      </c>
      <c r="CU19" s="66"/>
      <c r="CV19" s="67"/>
      <c r="CW19" s="168">
        <f t="shared" si="31"/>
        <v>0</v>
      </c>
      <c r="CX19" s="66"/>
      <c r="CY19" s="67"/>
      <c r="CZ19" s="168">
        <f t="shared" si="32"/>
        <v>0</v>
      </c>
    </row>
    <row r="20" spans="1:104" ht="22.5" customHeight="1">
      <c r="A20" s="37">
        <v>11</v>
      </c>
      <c r="B20" s="179" t="s">
        <v>187</v>
      </c>
      <c r="C20" s="66"/>
      <c r="D20" s="67"/>
      <c r="E20" s="168">
        <f t="shared" si="33"/>
        <v>0</v>
      </c>
      <c r="F20" s="66"/>
      <c r="G20" s="67"/>
      <c r="H20" s="168">
        <f t="shared" si="0"/>
        <v>0</v>
      </c>
      <c r="I20" s="66"/>
      <c r="J20" s="67"/>
      <c r="K20" s="168">
        <f t="shared" si="1"/>
        <v>0</v>
      </c>
      <c r="L20" s="66"/>
      <c r="M20" s="67"/>
      <c r="N20" s="168">
        <f t="shared" si="2"/>
        <v>0</v>
      </c>
      <c r="O20" s="66"/>
      <c r="P20" s="67"/>
      <c r="Q20" s="168">
        <f t="shared" si="3"/>
        <v>0</v>
      </c>
      <c r="R20" s="66"/>
      <c r="S20" s="67"/>
      <c r="T20" s="168">
        <f t="shared" si="4"/>
        <v>0</v>
      </c>
      <c r="U20" s="66"/>
      <c r="V20" s="67"/>
      <c r="W20" s="168">
        <f t="shared" si="5"/>
        <v>0</v>
      </c>
      <c r="X20" s="66"/>
      <c r="Y20" s="67"/>
      <c r="Z20" s="168">
        <f t="shared" si="6"/>
        <v>0</v>
      </c>
      <c r="AA20" s="66"/>
      <c r="AB20" s="67"/>
      <c r="AC20" s="168">
        <f t="shared" si="7"/>
        <v>0</v>
      </c>
      <c r="AD20" s="66"/>
      <c r="AE20" s="67"/>
      <c r="AF20" s="168">
        <f t="shared" si="8"/>
        <v>0</v>
      </c>
      <c r="AG20" s="66"/>
      <c r="AH20" s="67"/>
      <c r="AI20" s="168">
        <f t="shared" si="9"/>
        <v>0</v>
      </c>
      <c r="AJ20" s="66"/>
      <c r="AK20" s="67"/>
      <c r="AL20" s="168">
        <f t="shared" si="10"/>
        <v>0</v>
      </c>
      <c r="AM20" s="66"/>
      <c r="AN20" s="67"/>
      <c r="AO20" s="168">
        <f t="shared" si="11"/>
        <v>0</v>
      </c>
      <c r="AP20" s="66"/>
      <c r="AQ20" s="67"/>
      <c r="AR20" s="168">
        <f t="shared" si="12"/>
        <v>0</v>
      </c>
      <c r="AS20" s="66"/>
      <c r="AT20" s="67"/>
      <c r="AU20" s="168">
        <f t="shared" si="13"/>
        <v>0</v>
      </c>
      <c r="AV20" s="66"/>
      <c r="AW20" s="67"/>
      <c r="AX20" s="168">
        <f t="shared" si="14"/>
        <v>0</v>
      </c>
      <c r="AY20" s="66"/>
      <c r="AZ20" s="67"/>
      <c r="BA20" s="168">
        <f t="shared" si="15"/>
        <v>0</v>
      </c>
      <c r="BB20" s="66"/>
      <c r="BC20" s="67"/>
      <c r="BD20" s="168">
        <f t="shared" si="16"/>
        <v>0</v>
      </c>
      <c r="BE20" s="66"/>
      <c r="BF20" s="67"/>
      <c r="BG20" s="168">
        <f t="shared" si="17"/>
        <v>0</v>
      </c>
      <c r="BH20" s="66"/>
      <c r="BI20" s="67"/>
      <c r="BJ20" s="168">
        <f t="shared" si="18"/>
        <v>0</v>
      </c>
      <c r="BK20" s="66"/>
      <c r="BL20" s="67"/>
      <c r="BM20" s="168">
        <f t="shared" si="19"/>
        <v>0</v>
      </c>
      <c r="BN20" s="66"/>
      <c r="BO20" s="67"/>
      <c r="BP20" s="168">
        <f t="shared" si="20"/>
        <v>0</v>
      </c>
      <c r="BQ20" s="66"/>
      <c r="BR20" s="67"/>
      <c r="BS20" s="168">
        <f t="shared" si="21"/>
        <v>0</v>
      </c>
      <c r="BT20" s="66"/>
      <c r="BU20" s="67"/>
      <c r="BV20" s="168">
        <f t="shared" si="22"/>
        <v>0</v>
      </c>
      <c r="BW20" s="66"/>
      <c r="BX20" s="67"/>
      <c r="BY20" s="168">
        <f t="shared" si="23"/>
        <v>0</v>
      </c>
      <c r="BZ20" s="66"/>
      <c r="CA20" s="67"/>
      <c r="CB20" s="168">
        <f t="shared" si="24"/>
        <v>0</v>
      </c>
      <c r="CC20" s="66"/>
      <c r="CD20" s="67"/>
      <c r="CE20" s="168">
        <f t="shared" si="25"/>
        <v>0</v>
      </c>
      <c r="CF20" s="66"/>
      <c r="CG20" s="67"/>
      <c r="CH20" s="168">
        <f t="shared" si="26"/>
        <v>0</v>
      </c>
      <c r="CI20" s="66"/>
      <c r="CJ20" s="67"/>
      <c r="CK20" s="168">
        <f t="shared" si="27"/>
        <v>0</v>
      </c>
      <c r="CL20" s="66"/>
      <c r="CM20" s="67"/>
      <c r="CN20" s="168">
        <f t="shared" si="28"/>
        <v>0</v>
      </c>
      <c r="CO20" s="66"/>
      <c r="CP20" s="67"/>
      <c r="CQ20" s="168">
        <f t="shared" si="29"/>
        <v>0</v>
      </c>
      <c r="CR20" s="66"/>
      <c r="CS20" s="67"/>
      <c r="CT20" s="168">
        <f t="shared" si="30"/>
        <v>0</v>
      </c>
      <c r="CU20" s="66"/>
      <c r="CV20" s="67"/>
      <c r="CW20" s="168">
        <f t="shared" si="31"/>
        <v>0</v>
      </c>
      <c r="CX20" s="66"/>
      <c r="CY20" s="67"/>
      <c r="CZ20" s="168">
        <f t="shared" si="32"/>
        <v>0</v>
      </c>
    </row>
    <row r="21" spans="1:104" ht="22.5" customHeight="1" thickBot="1">
      <c r="A21" s="37">
        <v>12</v>
      </c>
      <c r="B21" s="185" t="s">
        <v>188</v>
      </c>
      <c r="C21" s="66"/>
      <c r="D21" s="67"/>
      <c r="E21" s="168">
        <f t="shared" si="33"/>
        <v>0</v>
      </c>
      <c r="F21" s="66"/>
      <c r="G21" s="67"/>
      <c r="H21" s="168">
        <f t="shared" si="0"/>
        <v>0</v>
      </c>
      <c r="I21" s="66"/>
      <c r="J21" s="67"/>
      <c r="K21" s="168">
        <f t="shared" si="1"/>
        <v>0</v>
      </c>
      <c r="L21" s="66"/>
      <c r="M21" s="67"/>
      <c r="N21" s="168">
        <f t="shared" si="2"/>
        <v>0</v>
      </c>
      <c r="O21" s="66"/>
      <c r="P21" s="67"/>
      <c r="Q21" s="168">
        <f t="shared" si="3"/>
        <v>0</v>
      </c>
      <c r="R21" s="66"/>
      <c r="S21" s="67"/>
      <c r="T21" s="168">
        <f t="shared" si="4"/>
        <v>0</v>
      </c>
      <c r="U21" s="66"/>
      <c r="V21" s="67"/>
      <c r="W21" s="168">
        <f t="shared" si="5"/>
        <v>0</v>
      </c>
      <c r="X21" s="66"/>
      <c r="Y21" s="67"/>
      <c r="Z21" s="168">
        <f t="shared" si="6"/>
        <v>0</v>
      </c>
      <c r="AA21" s="66"/>
      <c r="AB21" s="67"/>
      <c r="AC21" s="168">
        <f t="shared" si="7"/>
        <v>0</v>
      </c>
      <c r="AD21" s="66"/>
      <c r="AE21" s="67"/>
      <c r="AF21" s="168">
        <f t="shared" si="8"/>
        <v>0</v>
      </c>
      <c r="AG21" s="66"/>
      <c r="AH21" s="67"/>
      <c r="AI21" s="168">
        <f t="shared" si="9"/>
        <v>0</v>
      </c>
      <c r="AJ21" s="66"/>
      <c r="AK21" s="67"/>
      <c r="AL21" s="168">
        <f t="shared" si="10"/>
        <v>0</v>
      </c>
      <c r="AM21" s="66"/>
      <c r="AN21" s="67"/>
      <c r="AO21" s="168">
        <f t="shared" si="11"/>
        <v>0</v>
      </c>
      <c r="AP21" s="66"/>
      <c r="AQ21" s="67"/>
      <c r="AR21" s="168">
        <f t="shared" si="12"/>
        <v>0</v>
      </c>
      <c r="AS21" s="66"/>
      <c r="AT21" s="67"/>
      <c r="AU21" s="168">
        <f t="shared" si="13"/>
        <v>0</v>
      </c>
      <c r="AV21" s="66"/>
      <c r="AW21" s="67"/>
      <c r="AX21" s="168">
        <f t="shared" si="14"/>
        <v>0</v>
      </c>
      <c r="AY21" s="66"/>
      <c r="AZ21" s="67"/>
      <c r="BA21" s="168">
        <f t="shared" si="15"/>
        <v>0</v>
      </c>
      <c r="BB21" s="66"/>
      <c r="BC21" s="67"/>
      <c r="BD21" s="168">
        <f t="shared" si="16"/>
        <v>0</v>
      </c>
      <c r="BE21" s="66"/>
      <c r="BF21" s="67"/>
      <c r="BG21" s="168">
        <f t="shared" si="17"/>
        <v>0</v>
      </c>
      <c r="BH21" s="66"/>
      <c r="BI21" s="67"/>
      <c r="BJ21" s="168">
        <f t="shared" si="18"/>
        <v>0</v>
      </c>
      <c r="BK21" s="66"/>
      <c r="BL21" s="67"/>
      <c r="BM21" s="168">
        <f t="shared" si="19"/>
        <v>0</v>
      </c>
      <c r="BN21" s="66"/>
      <c r="BO21" s="67"/>
      <c r="BP21" s="168">
        <f t="shared" si="20"/>
        <v>0</v>
      </c>
      <c r="BQ21" s="66"/>
      <c r="BR21" s="67"/>
      <c r="BS21" s="168">
        <f t="shared" si="21"/>
        <v>0</v>
      </c>
      <c r="BT21" s="66"/>
      <c r="BU21" s="67"/>
      <c r="BV21" s="168">
        <f t="shared" si="22"/>
        <v>0</v>
      </c>
      <c r="BW21" s="66"/>
      <c r="BX21" s="67"/>
      <c r="BY21" s="168">
        <f t="shared" si="23"/>
        <v>0</v>
      </c>
      <c r="BZ21" s="66"/>
      <c r="CA21" s="67"/>
      <c r="CB21" s="168">
        <f t="shared" si="24"/>
        <v>0</v>
      </c>
      <c r="CC21" s="66"/>
      <c r="CD21" s="67"/>
      <c r="CE21" s="168">
        <f t="shared" si="25"/>
        <v>0</v>
      </c>
      <c r="CF21" s="66"/>
      <c r="CG21" s="67"/>
      <c r="CH21" s="168">
        <f t="shared" si="26"/>
        <v>0</v>
      </c>
      <c r="CI21" s="66"/>
      <c r="CJ21" s="67"/>
      <c r="CK21" s="168">
        <f t="shared" si="27"/>
        <v>0</v>
      </c>
      <c r="CL21" s="66"/>
      <c r="CM21" s="67"/>
      <c r="CN21" s="168">
        <f t="shared" si="28"/>
        <v>0</v>
      </c>
      <c r="CO21" s="66"/>
      <c r="CP21" s="67"/>
      <c r="CQ21" s="168">
        <f t="shared" si="29"/>
        <v>0</v>
      </c>
      <c r="CR21" s="66"/>
      <c r="CS21" s="67"/>
      <c r="CT21" s="168">
        <f t="shared" si="30"/>
        <v>0</v>
      </c>
      <c r="CU21" s="66"/>
      <c r="CV21" s="67"/>
      <c r="CW21" s="168">
        <f t="shared" si="31"/>
        <v>0</v>
      </c>
      <c r="CX21" s="66"/>
      <c r="CY21" s="67"/>
      <c r="CZ21" s="168">
        <f t="shared" si="32"/>
        <v>0</v>
      </c>
    </row>
    <row r="22" spans="1:104" ht="22.5" customHeight="1" thickBot="1">
      <c r="A22" s="38">
        <v>13</v>
      </c>
      <c r="B22" s="186" t="s">
        <v>189</v>
      </c>
      <c r="C22" s="68">
        <f>SUM(C10:C21)</f>
        <v>0</v>
      </c>
      <c r="D22" s="69">
        <f>SUM(D10:D21)</f>
        <v>0</v>
      </c>
      <c r="E22" s="70">
        <f>IF(C22=0,0,IF(D22=0,"-100,0",IF(D22*100/C22&lt;200,ROUND(D22*100/C22-100,1),ROUND(D22/C22,1)&amp;" р")))</f>
        <v>0</v>
      </c>
      <c r="F22" s="68">
        <f>SUM(F10:F21)</f>
        <v>0</v>
      </c>
      <c r="G22" s="69">
        <f>SUM(G10:G21)</f>
        <v>0</v>
      </c>
      <c r="H22" s="70">
        <f>IF(F22=0,0,IF(G22=0,"-100,0",IF(G22*100/F22&lt;200,ROUND(G22*100/F22-100,1),ROUND(G22/F22,1)&amp;" р")))</f>
        <v>0</v>
      </c>
      <c r="I22" s="68">
        <f>SUM(I10:I21)</f>
        <v>0</v>
      </c>
      <c r="J22" s="69">
        <f>SUM(J10:J21)</f>
        <v>0</v>
      </c>
      <c r="K22" s="70">
        <f>IF(I22=0,0,IF(J22=0,"-100,0",IF(J22*100/I22&lt;200,ROUND(J22*100/I22-100,1),ROUND(J22/I22,1)&amp;" р")))</f>
        <v>0</v>
      </c>
      <c r="L22" s="68">
        <f>SUM(L10:L21)</f>
        <v>0</v>
      </c>
      <c r="M22" s="69">
        <f>SUM(M10:M21)</f>
        <v>0</v>
      </c>
      <c r="N22" s="70">
        <f>IF(L22=0,0,IF(M22=0,"-100,0",IF(M22*100/L22&lt;200,ROUND(M22*100/L22-100,1),ROUND(M22/L22,1)&amp;" р")))</f>
        <v>0</v>
      </c>
      <c r="O22" s="68">
        <f>SUM(O10:O21)</f>
        <v>0</v>
      </c>
      <c r="P22" s="69">
        <f>SUM(P10:P21)</f>
        <v>0</v>
      </c>
      <c r="Q22" s="70">
        <f>IF(O22=0,0,IF(P22=0,"-100,0",IF(P22*100/O22&lt;200,ROUND(P22*100/O22-100,1),ROUND(P22/O22,1)&amp;" р")))</f>
        <v>0</v>
      </c>
      <c r="R22" s="68">
        <f>SUM(R10:R21)</f>
        <v>0</v>
      </c>
      <c r="S22" s="69">
        <f>SUM(S10:S21)</f>
        <v>0</v>
      </c>
      <c r="T22" s="70">
        <f>IF(R22=0,0,IF(S22=0,"-100,0",IF(S22*100/R22&lt;200,ROUND(S22*100/R22-100,1),ROUND(S22/R22,1)&amp;" р")))</f>
        <v>0</v>
      </c>
      <c r="U22" s="68">
        <f>SUM(U10:U21)</f>
        <v>0</v>
      </c>
      <c r="V22" s="69">
        <f>SUM(V10:V21)</f>
        <v>0</v>
      </c>
      <c r="W22" s="70">
        <f>IF(U22=0,0,IF(V22=0,"-100,0",IF(V22*100/U22&lt;200,ROUND(V22*100/U22-100,1),ROUND(V22/U22,1)&amp;" р")))</f>
        <v>0</v>
      </c>
      <c r="X22" s="68">
        <f>SUM(X10:X21)</f>
        <v>0</v>
      </c>
      <c r="Y22" s="69">
        <f>SUM(Y10:Y21)</f>
        <v>0</v>
      </c>
      <c r="Z22" s="70">
        <f>IF(X22=0,0,IF(Y22=0,"-100,0",IF(Y22*100/X22&lt;200,ROUND(Y22*100/X22-100,1),ROUND(Y22/X22,1)&amp;" р")))</f>
        <v>0</v>
      </c>
      <c r="AA22" s="68">
        <f>SUM(AA10:AA21)</f>
        <v>0</v>
      </c>
      <c r="AB22" s="69">
        <f>SUM(AB10:AB21)</f>
        <v>0</v>
      </c>
      <c r="AC22" s="70">
        <f>IF(AA22=0,0,IF(AB22=0,"-100,0",IF(AB22*100/AA22&lt;200,ROUND(AB22*100/AA22-100,1),ROUND(AB22/AA22,1)&amp;" р")))</f>
        <v>0</v>
      </c>
      <c r="AD22" s="68">
        <f>SUM(AD10:AD21)</f>
        <v>0</v>
      </c>
      <c r="AE22" s="69">
        <f>SUM(AE10:AE21)</f>
        <v>0</v>
      </c>
      <c r="AF22" s="70">
        <f>IF(AD22=0,0,IF(AE22=0,"-100,0",IF(AE22*100/AD22&lt;200,ROUND(AE22*100/AD22-100,1),ROUND(AE22/AD22,1)&amp;" р")))</f>
        <v>0</v>
      </c>
      <c r="AG22" s="68">
        <f>SUM(AG10:AG21)</f>
        <v>0</v>
      </c>
      <c r="AH22" s="69">
        <f>SUM(AH10:AH21)</f>
        <v>0</v>
      </c>
      <c r="AI22" s="70">
        <f>IF(AG22=0,0,IF(AH22=0,"-100,0",IF(AH22*100/AG22&lt;200,ROUND(AH22*100/AG22-100,1),ROUND(AH22/AG22,1)&amp;" р")))</f>
        <v>0</v>
      </c>
      <c r="AJ22" s="68">
        <f>SUM(AJ10:AJ21)</f>
        <v>0</v>
      </c>
      <c r="AK22" s="69">
        <f>SUM(AK10:AK21)</f>
        <v>0</v>
      </c>
      <c r="AL22" s="70">
        <f>IF(AJ22=0,0,IF(AK22=0,"-100,0",IF(AK22*100/AJ22&lt;200,ROUND(AK22*100/AJ22-100,1),ROUND(AK22/AJ22,1)&amp;" р")))</f>
        <v>0</v>
      </c>
      <c r="AM22" s="68">
        <f>SUM(AM10:AM21)</f>
        <v>0</v>
      </c>
      <c r="AN22" s="69">
        <f>SUM(AN10:AN21)</f>
        <v>0</v>
      </c>
      <c r="AO22" s="70">
        <f>IF(AM22=0,0,IF(AN22=0,"-100,0",IF(AN22*100/AM22&lt;200,ROUND(AN22*100/AM22-100,1),ROUND(AN22/AM22,1)&amp;" р")))</f>
        <v>0</v>
      </c>
      <c r="AP22" s="68">
        <f>SUM(AP10:AP21)</f>
        <v>0</v>
      </c>
      <c r="AQ22" s="69">
        <f>SUM(AQ10:AQ21)</f>
        <v>0</v>
      </c>
      <c r="AR22" s="70">
        <f>IF(AP22=0,0,IF(AQ22=0,"-100,0",IF(AQ22*100/AP22&lt;200,ROUND(AQ22*100/AP22-100,1),ROUND(AQ22/AP22,1)&amp;" р")))</f>
        <v>0</v>
      </c>
      <c r="AS22" s="68">
        <f>SUM(AS10:AS21)</f>
        <v>0</v>
      </c>
      <c r="AT22" s="69">
        <f>SUM(AT10:AT21)</f>
        <v>0</v>
      </c>
      <c r="AU22" s="70">
        <f>IF(AS22=0,0,IF(AT22=0,"-100,0",IF(AT22*100/AS22&lt;200,ROUND(AT22*100/AS22-100,1),ROUND(AT22/AS22,1)&amp;" р")))</f>
        <v>0</v>
      </c>
      <c r="AV22" s="68">
        <f>SUM(AV10:AV21)</f>
        <v>0</v>
      </c>
      <c r="AW22" s="69">
        <f>SUM(AW10:AW21)</f>
        <v>0</v>
      </c>
      <c r="AX22" s="70">
        <f>IF(AV22=0,0,IF(AW22=0,"-100,0",IF(AW22*100/AV22&lt;200,ROUND(AW22*100/AV22-100,1),ROUND(AW22/AV22,1)&amp;" р")))</f>
        <v>0</v>
      </c>
      <c r="AY22" s="68">
        <f>SUM(AY10:AY21)</f>
        <v>0</v>
      </c>
      <c r="AZ22" s="69">
        <f>SUM(AZ10:AZ21)</f>
        <v>0</v>
      </c>
      <c r="BA22" s="70">
        <f>IF(AY22=0,0,IF(AZ22=0,"-100,0",IF(AZ22*100/AY22&lt;200,ROUND(AZ22*100/AY22-100,1),ROUND(AZ22/AY22,1)&amp;" р")))</f>
        <v>0</v>
      </c>
      <c r="BB22" s="68">
        <f>SUM(BB10:BB21)</f>
        <v>0</v>
      </c>
      <c r="BC22" s="69">
        <f>SUM(BC10:BC21)</f>
        <v>0</v>
      </c>
      <c r="BD22" s="70">
        <f>IF(BB22=0,0,IF(BC22=0,"-100,0",IF(BC22*100/BB22&lt;200,ROUND(BC22*100/BB22-100,1),ROUND(BC22/BB22,1)&amp;" р")))</f>
        <v>0</v>
      </c>
      <c r="BE22" s="68">
        <f>SUM(BE10:BE21)</f>
        <v>0</v>
      </c>
      <c r="BF22" s="69">
        <f>SUM(BF10:BF21)</f>
        <v>0</v>
      </c>
      <c r="BG22" s="70">
        <f>IF(BE22=0,0,IF(BF22=0,"-100,0",IF(BF22*100/BE22&lt;200,ROUND(BF22*100/BE22-100,1),ROUND(BF22/BE22,1)&amp;" р")))</f>
        <v>0</v>
      </c>
      <c r="BH22" s="68">
        <f>SUM(BH10:BH21)</f>
        <v>0</v>
      </c>
      <c r="BI22" s="69">
        <f>SUM(BI10:BI21)</f>
        <v>0</v>
      </c>
      <c r="BJ22" s="70">
        <f>IF(BH22=0,0,IF(BI22=0,"-100,0",IF(BI22*100/BH22&lt;200,ROUND(BI22*100/BH22-100,1),ROUND(BI22/BH22,1)&amp;" р")))</f>
        <v>0</v>
      </c>
      <c r="BK22" s="68">
        <f>SUM(BK10:BK21)</f>
        <v>0</v>
      </c>
      <c r="BL22" s="69">
        <f>SUM(BL10:BL21)</f>
        <v>0</v>
      </c>
      <c r="BM22" s="70">
        <f>IF(BK22=0,0,IF(BL22=0,"-100,0",IF(BL22*100/BK22&lt;200,ROUND(BL22*100/BK22-100,1),ROUND(BL22/BK22,1)&amp;" р")))</f>
        <v>0</v>
      </c>
      <c r="BN22" s="68">
        <f>SUM(BN10:BN21)</f>
        <v>0</v>
      </c>
      <c r="BO22" s="69">
        <f>SUM(BO10:BO21)</f>
        <v>0</v>
      </c>
      <c r="BP22" s="70">
        <f>IF(BN22=0,0,IF(BO22=0,"-100,0",IF(BO22*100/BN22&lt;200,ROUND(BO22*100/BN22-100,1),ROUND(BO22/BN22,1)&amp;" р")))</f>
        <v>0</v>
      </c>
      <c r="BQ22" s="68">
        <f>SUM(BQ10:BQ21)</f>
        <v>0</v>
      </c>
      <c r="BR22" s="69">
        <f>SUM(BR10:BR21)</f>
        <v>0</v>
      </c>
      <c r="BS22" s="70">
        <f>IF(BQ22=0,0,IF(BR22=0,"-100,0",IF(BR22*100/BQ22&lt;200,ROUND(BR22*100/BQ22-100,1),ROUND(BR22/BQ22,1)&amp;" р")))</f>
        <v>0</v>
      </c>
      <c r="BT22" s="68">
        <f>SUM(BT10:BT21)</f>
        <v>0</v>
      </c>
      <c r="BU22" s="69">
        <f>SUM(BU10:BU21)</f>
        <v>0</v>
      </c>
      <c r="BV22" s="70">
        <f>IF(BT22=0,0,IF(BU22=0,"-100,0",IF(BU22*100/BT22&lt;200,ROUND(BU22*100/BT22-100,1),ROUND(BU22/BT22,1)&amp;" р")))</f>
        <v>0</v>
      </c>
      <c r="BW22" s="68">
        <f>SUM(BW10:BW21)</f>
        <v>0</v>
      </c>
      <c r="BX22" s="69">
        <f>SUM(BX10:BX21)</f>
        <v>0</v>
      </c>
      <c r="BY22" s="70">
        <f>IF(BW22=0,0,IF(BX22=0,"-100,0",IF(BX22*100/BW22&lt;200,ROUND(BX22*100/BW22-100,1),ROUND(BX22/BW22,1)&amp;" р")))</f>
        <v>0</v>
      </c>
      <c r="BZ22" s="68">
        <f>SUM(BZ10:BZ21)</f>
        <v>0</v>
      </c>
      <c r="CA22" s="69">
        <f>SUM(CA10:CA21)</f>
        <v>0</v>
      </c>
      <c r="CB22" s="70">
        <f>IF(BZ22=0,0,IF(CA22=0,"-100,0",IF(CA22*100/BZ22&lt;200,ROUND(CA22*100/BZ22-100,1),ROUND(CA22/BZ22,1)&amp;" р")))</f>
        <v>0</v>
      </c>
      <c r="CC22" s="68">
        <f>SUM(CC10:CC21)</f>
        <v>0</v>
      </c>
      <c r="CD22" s="69">
        <f>SUM(CD10:CD21)</f>
        <v>0</v>
      </c>
      <c r="CE22" s="70">
        <f>IF(CC22=0,0,IF(CD22=0,"-100,0",IF(CD22*100/CC22&lt;200,ROUND(CD22*100/CC22-100,1),ROUND(CD22/CC22,1)&amp;" р")))</f>
        <v>0</v>
      </c>
      <c r="CF22" s="68">
        <f>SUM(CF10:CF21)</f>
        <v>0</v>
      </c>
      <c r="CG22" s="69">
        <f>SUM(CG10:CG21)</f>
        <v>0</v>
      </c>
      <c r="CH22" s="70">
        <f>IF(CF22=0,0,IF(CG22=0,"-100,0",IF(CG22*100/CF22&lt;200,ROUND(CG22*100/CF22-100,1),ROUND(CG22/CF22,1)&amp;" р")))</f>
        <v>0</v>
      </c>
      <c r="CI22" s="68">
        <f>SUM(CI10:CI21)</f>
        <v>0</v>
      </c>
      <c r="CJ22" s="69">
        <f>SUM(CJ10:CJ21)</f>
        <v>0</v>
      </c>
      <c r="CK22" s="70">
        <f>IF(CI22=0,0,IF(CJ22=0,"-100,0",IF(CJ22*100/CI22&lt;200,ROUND(CJ22*100/CI22-100,1),ROUND(CJ22/CI22,1)&amp;" р")))</f>
        <v>0</v>
      </c>
      <c r="CL22" s="68">
        <f>SUM(CL10:CL21)</f>
        <v>0</v>
      </c>
      <c r="CM22" s="69">
        <f>SUM(CM10:CM21)</f>
        <v>0</v>
      </c>
      <c r="CN22" s="70">
        <f>IF(CL22=0,0,IF(CM22=0,"-100,0",IF(CM22*100/CL22&lt;200,ROUND(CM22*100/CL22-100,1),ROUND(CM22/CL22,1)&amp;" р")))</f>
        <v>0</v>
      </c>
      <c r="CO22" s="68">
        <f>SUM(CO10:CO21)</f>
        <v>0</v>
      </c>
      <c r="CP22" s="69">
        <f>SUM(CP10:CP21)</f>
        <v>0</v>
      </c>
      <c r="CQ22" s="70">
        <f>IF(CO22=0,0,IF(CP22=0,"-100,0",IF(CP22*100/CO22&lt;200,ROUND(CP22*100/CO22-100,1),ROUND(CP22/CO22,1)&amp;" р")))</f>
        <v>0</v>
      </c>
      <c r="CR22" s="68">
        <f>SUM(CR10:CR21)</f>
        <v>0</v>
      </c>
      <c r="CS22" s="69">
        <f>SUM(CS10:CS21)</f>
        <v>0</v>
      </c>
      <c r="CT22" s="70">
        <f>IF(CR22=0,0,IF(CS22=0,"-100,0",IF(CS22*100/CR22&lt;200,ROUND(CS22*100/CR22-100,1),ROUND(CS22/CR22,1)&amp;" р")))</f>
        <v>0</v>
      </c>
      <c r="CU22" s="68">
        <f>SUM(CU10:CU21)</f>
        <v>0</v>
      </c>
      <c r="CV22" s="69">
        <f>SUM(CV10:CV21)</f>
        <v>0</v>
      </c>
      <c r="CW22" s="70">
        <f>IF(CU22=0,0,IF(CV22=0,"-100,0",IF(CV22*100/CU22&lt;200,ROUND(CV22*100/CU22-100,1),ROUND(CV22/CU22,1)&amp;" р")))</f>
        <v>0</v>
      </c>
      <c r="CX22" s="68">
        <f>SUM(CX10:CX21)</f>
        <v>0</v>
      </c>
      <c r="CY22" s="69">
        <f>SUM(CY10:CY21)</f>
        <v>0</v>
      </c>
      <c r="CZ22" s="70">
        <f>IF(CX22=0,0,IF(CY22=0,"-100,0",IF(CY22*100/CX22&lt;200,ROUND(CY22*100/CX22-100,1),ROUND(CY22/CX22,1)&amp;" р")))</f>
        <v>0</v>
      </c>
    </row>
  </sheetData>
  <sheetProtection/>
  <mergeCells count="48">
    <mergeCell ref="CL7:CN8"/>
    <mergeCell ref="BH7:BJ7"/>
    <mergeCell ref="BH8:BJ8"/>
    <mergeCell ref="BQ7:BS8"/>
    <mergeCell ref="BT7:BV7"/>
    <mergeCell ref="BT8:BV8"/>
    <mergeCell ref="BN7:BP7"/>
    <mergeCell ref="BN8:BP8"/>
    <mergeCell ref="I7:K7"/>
    <mergeCell ref="I8:K8"/>
    <mergeCell ref="U8:W8"/>
    <mergeCell ref="BE7:BG8"/>
    <mergeCell ref="BB8:BD8"/>
    <mergeCell ref="O8:Q8"/>
    <mergeCell ref="R8:T8"/>
    <mergeCell ref="AA8:AC8"/>
    <mergeCell ref="AY7:BA8"/>
    <mergeCell ref="AS7:AU8"/>
    <mergeCell ref="AP8:AR8"/>
    <mergeCell ref="AP7:AR7"/>
    <mergeCell ref="CU8:CW8"/>
    <mergeCell ref="CX8:CZ8"/>
    <mergeCell ref="CO7:CZ7"/>
    <mergeCell ref="CO8:CQ8"/>
    <mergeCell ref="CR8:CT8"/>
    <mergeCell ref="CI7:CK8"/>
    <mergeCell ref="CF7:CH7"/>
    <mergeCell ref="CF8:CH8"/>
    <mergeCell ref="AJ7:AL7"/>
    <mergeCell ref="AJ8:AL8"/>
    <mergeCell ref="O7:Q7"/>
    <mergeCell ref="AV7:AX8"/>
    <mergeCell ref="CC7:CE8"/>
    <mergeCell ref="BK7:BM8"/>
    <mergeCell ref="BW7:BY8"/>
    <mergeCell ref="BZ7:CB7"/>
    <mergeCell ref="BZ8:CB8"/>
    <mergeCell ref="BB7:BD7"/>
    <mergeCell ref="F7:H8"/>
    <mergeCell ref="A7:A9"/>
    <mergeCell ref="B7:B9"/>
    <mergeCell ref="C7:E8"/>
    <mergeCell ref="AG7:AI8"/>
    <mergeCell ref="AM7:AO8"/>
    <mergeCell ref="L7:N8"/>
    <mergeCell ref="AD8:AF8"/>
    <mergeCell ref="R7:AF7"/>
    <mergeCell ref="X8:Z8"/>
  </mergeCells>
  <printOptions horizontalCentered="1"/>
  <pageMargins left="0.3937007874015748" right="0.3937007874015748" top="0.3937007874015748" bottom="0.3937007874015748" header="0.1968503937007874" footer="0.1968503937007874"/>
  <pageSetup fitToWidth="7" horizontalDpi="600" verticalDpi="600" orientation="landscape" paperSize="9" scale="78" r:id="rId2"/>
  <colBreaks count="6" manualBreakCount="6">
    <brk id="17" min="4" max="50" man="1"/>
    <brk id="32" min="4" max="50" man="1"/>
    <brk id="47" min="4" max="50" man="1"/>
    <brk id="62" min="4" max="50" man="1"/>
    <brk id="77" min="4" max="50" man="1"/>
    <brk id="92" min="4" max="50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4609375" defaultRowHeight="4.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2014-02-03T08:12:32Z</cp:lastPrinted>
  <dcterms:created xsi:type="dcterms:W3CDTF">2002-12-26T10:52:03Z</dcterms:created>
  <dcterms:modified xsi:type="dcterms:W3CDTF">2014-02-03T08:17:35Z</dcterms:modified>
  <cp:category>Статистика</cp:category>
  <cp:version/>
  <cp:contentType/>
  <cp:contentStatus/>
</cp:coreProperties>
</file>